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f41d135918dd7c9/Desktop/"/>
    </mc:Choice>
  </mc:AlternateContent>
  <xr:revisionPtr revIDLastSave="39" documentId="8_{4A90DA6C-1E2C-411F-8C02-52B21ACDAEB6}" xr6:coauthVersionLast="47" xr6:coauthVersionMax="47" xr10:uidLastSave="{4F2CD455-6D21-414A-83BA-23F169A20579}"/>
  <bookViews>
    <workbookView xWindow="-98" yWindow="-98" windowWidth="21795" windowHeight="12975" activeTab="1" xr2:uid="{00000000-000D-0000-FFFF-FFFF00000000}"/>
  </bookViews>
  <sheets>
    <sheet name="Pivot" sheetId="6" r:id="rId1"/>
    <sheet name="総勘定元帳 (加工追加)" sheetId="2" r:id="rId2"/>
    <sheet name="コード等整理" sheetId="5" r:id="rId3"/>
  </sheets>
  <definedNames>
    <definedName name="_xlnm._FilterDatabase" localSheetId="2" hidden="1">コード等整理!$A$2:$C$16</definedName>
  </definedNames>
  <calcPr calcId="191029"/>
  <pivotCaches>
    <pivotCache cacheId="2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2" l="1"/>
  <c r="T4" i="2"/>
  <c r="S5" i="2"/>
  <c r="T5" i="2"/>
  <c r="S6" i="2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S54" i="2"/>
  <c r="T54" i="2"/>
  <c r="S55" i="2"/>
  <c r="T55" i="2"/>
  <c r="S56" i="2"/>
  <c r="T56" i="2"/>
  <c r="S57" i="2"/>
  <c r="T57" i="2"/>
  <c r="S58" i="2"/>
  <c r="T58" i="2"/>
  <c r="S59" i="2"/>
  <c r="T59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T66" i="2"/>
  <c r="S67" i="2"/>
  <c r="T67" i="2"/>
  <c r="S68" i="2"/>
  <c r="T68" i="2"/>
  <c r="S69" i="2"/>
  <c r="T69" i="2"/>
  <c r="S70" i="2"/>
  <c r="T70" i="2"/>
  <c r="S71" i="2"/>
  <c r="T71" i="2"/>
  <c r="S72" i="2"/>
  <c r="T72" i="2"/>
  <c r="S73" i="2"/>
  <c r="T73" i="2"/>
  <c r="S74" i="2"/>
  <c r="T74" i="2"/>
  <c r="S75" i="2"/>
  <c r="T75" i="2"/>
  <c r="S76" i="2"/>
  <c r="T76" i="2"/>
  <c r="S77" i="2"/>
  <c r="T77" i="2"/>
  <c r="S78" i="2"/>
  <c r="T78" i="2"/>
  <c r="S79" i="2"/>
  <c r="T79" i="2"/>
  <c r="S80" i="2"/>
  <c r="T80" i="2"/>
  <c r="S81" i="2"/>
  <c r="T81" i="2"/>
  <c r="S82" i="2"/>
  <c r="T82" i="2"/>
  <c r="S83" i="2"/>
  <c r="T83" i="2"/>
  <c r="S84" i="2"/>
  <c r="T84" i="2"/>
  <c r="S85" i="2"/>
  <c r="T85" i="2"/>
  <c r="S86" i="2"/>
  <c r="T86" i="2"/>
  <c r="S87" i="2"/>
  <c r="T87" i="2"/>
  <c r="S88" i="2"/>
  <c r="T88" i="2"/>
  <c r="S89" i="2"/>
  <c r="T89" i="2"/>
  <c r="S90" i="2"/>
  <c r="T90" i="2"/>
  <c r="S91" i="2"/>
  <c r="T91" i="2"/>
  <c r="S92" i="2"/>
  <c r="T92" i="2"/>
  <c r="S93" i="2"/>
  <c r="T93" i="2"/>
  <c r="S94" i="2"/>
  <c r="T94" i="2"/>
  <c r="S95" i="2"/>
  <c r="T95" i="2"/>
  <c r="S96" i="2"/>
  <c r="T96" i="2"/>
  <c r="S97" i="2"/>
  <c r="T97" i="2"/>
  <c r="S98" i="2"/>
  <c r="T98" i="2"/>
  <c r="S99" i="2"/>
  <c r="T99" i="2"/>
  <c r="S100" i="2"/>
  <c r="T100" i="2"/>
  <c r="S101" i="2"/>
  <c r="T101" i="2"/>
  <c r="S102" i="2"/>
  <c r="T102" i="2"/>
  <c r="S103" i="2"/>
  <c r="T103" i="2"/>
  <c r="S104" i="2"/>
  <c r="T104" i="2"/>
  <c r="S105" i="2"/>
  <c r="T105" i="2"/>
  <c r="S106" i="2"/>
  <c r="T106" i="2"/>
  <c r="S107" i="2"/>
  <c r="T107" i="2"/>
  <c r="S108" i="2"/>
  <c r="T108" i="2"/>
  <c r="S109" i="2"/>
  <c r="T109" i="2"/>
  <c r="S110" i="2"/>
  <c r="T110" i="2"/>
  <c r="S111" i="2"/>
  <c r="T111" i="2"/>
  <c r="S112" i="2"/>
  <c r="T112" i="2"/>
  <c r="S113" i="2"/>
  <c r="T113" i="2"/>
  <c r="S114" i="2"/>
  <c r="T114" i="2"/>
  <c r="S115" i="2"/>
  <c r="T115" i="2"/>
  <c r="S116" i="2"/>
  <c r="T116" i="2"/>
  <c r="S117" i="2"/>
  <c r="T117" i="2"/>
  <c r="S118" i="2"/>
  <c r="T118" i="2"/>
  <c r="S119" i="2"/>
  <c r="T119" i="2"/>
  <c r="S120" i="2"/>
  <c r="T120" i="2"/>
  <c r="S121" i="2"/>
  <c r="T121" i="2"/>
  <c r="S122" i="2"/>
  <c r="T122" i="2"/>
  <c r="S123" i="2"/>
  <c r="T123" i="2"/>
  <c r="S124" i="2"/>
  <c r="T124" i="2"/>
  <c r="S125" i="2"/>
  <c r="T125" i="2"/>
  <c r="S126" i="2"/>
  <c r="T126" i="2"/>
  <c r="S127" i="2"/>
  <c r="T127" i="2"/>
  <c r="S128" i="2"/>
  <c r="T128" i="2"/>
  <c r="S129" i="2"/>
  <c r="T129" i="2"/>
  <c r="S130" i="2"/>
  <c r="T130" i="2"/>
  <c r="S131" i="2"/>
  <c r="T131" i="2"/>
  <c r="S132" i="2"/>
  <c r="T132" i="2"/>
  <c r="S133" i="2"/>
  <c r="T133" i="2"/>
  <c r="S134" i="2"/>
  <c r="T134" i="2"/>
  <c r="S135" i="2"/>
  <c r="T135" i="2"/>
  <c r="S136" i="2"/>
  <c r="T136" i="2"/>
  <c r="S137" i="2"/>
  <c r="T137" i="2"/>
  <c r="S138" i="2"/>
  <c r="T138" i="2"/>
  <c r="S139" i="2"/>
  <c r="T139" i="2"/>
  <c r="S140" i="2"/>
  <c r="T140" i="2"/>
  <c r="S141" i="2"/>
  <c r="T141" i="2"/>
  <c r="S142" i="2"/>
  <c r="T142" i="2"/>
  <c r="S143" i="2"/>
  <c r="T143" i="2"/>
  <c r="S144" i="2"/>
  <c r="T144" i="2"/>
  <c r="S145" i="2"/>
  <c r="T145" i="2"/>
  <c r="S146" i="2"/>
  <c r="T146" i="2"/>
  <c r="S147" i="2"/>
  <c r="T147" i="2"/>
  <c r="S148" i="2"/>
  <c r="T148" i="2"/>
  <c r="S149" i="2"/>
  <c r="T149" i="2"/>
  <c r="S150" i="2"/>
  <c r="T150" i="2"/>
  <c r="S151" i="2"/>
  <c r="T151" i="2"/>
  <c r="S152" i="2"/>
  <c r="T152" i="2"/>
  <c r="S153" i="2"/>
  <c r="T153" i="2"/>
  <c r="S154" i="2"/>
  <c r="T154" i="2"/>
  <c r="S155" i="2"/>
  <c r="T155" i="2"/>
  <c r="S156" i="2"/>
  <c r="T156" i="2"/>
  <c r="S157" i="2"/>
  <c r="T157" i="2"/>
  <c r="S158" i="2"/>
  <c r="T158" i="2"/>
  <c r="S159" i="2"/>
  <c r="T159" i="2"/>
  <c r="S160" i="2"/>
  <c r="T160" i="2"/>
  <c r="S161" i="2"/>
  <c r="T161" i="2"/>
  <c r="S162" i="2"/>
  <c r="T162" i="2"/>
  <c r="S163" i="2"/>
  <c r="T163" i="2"/>
  <c r="S164" i="2"/>
  <c r="T164" i="2"/>
  <c r="S165" i="2"/>
  <c r="T165" i="2"/>
  <c r="S166" i="2"/>
  <c r="T166" i="2"/>
  <c r="S167" i="2"/>
  <c r="T167" i="2"/>
  <c r="S168" i="2"/>
  <c r="T168" i="2"/>
  <c r="S169" i="2"/>
  <c r="T169" i="2"/>
  <c r="S170" i="2"/>
  <c r="T170" i="2"/>
  <c r="S171" i="2"/>
  <c r="T171" i="2"/>
  <c r="S172" i="2"/>
  <c r="T172" i="2"/>
  <c r="S173" i="2"/>
  <c r="T173" i="2"/>
  <c r="S174" i="2"/>
  <c r="T174" i="2"/>
  <c r="S175" i="2"/>
  <c r="T175" i="2"/>
  <c r="S176" i="2"/>
  <c r="T176" i="2"/>
  <c r="S177" i="2"/>
  <c r="T177" i="2"/>
  <c r="S178" i="2"/>
  <c r="T178" i="2"/>
  <c r="S179" i="2"/>
  <c r="T179" i="2"/>
  <c r="S180" i="2"/>
  <c r="T180" i="2"/>
  <c r="S181" i="2"/>
  <c r="T181" i="2"/>
  <c r="S182" i="2"/>
  <c r="T182" i="2"/>
  <c r="S183" i="2"/>
  <c r="T183" i="2"/>
  <c r="S184" i="2"/>
  <c r="T184" i="2"/>
  <c r="S185" i="2"/>
  <c r="T185" i="2"/>
  <c r="S186" i="2"/>
  <c r="T186" i="2"/>
  <c r="S187" i="2"/>
  <c r="T187" i="2"/>
  <c r="S188" i="2"/>
  <c r="T188" i="2"/>
  <c r="S189" i="2"/>
  <c r="T189" i="2"/>
  <c r="S190" i="2"/>
  <c r="T190" i="2"/>
  <c r="S191" i="2"/>
  <c r="T191" i="2"/>
  <c r="S192" i="2"/>
  <c r="T192" i="2"/>
  <c r="S193" i="2"/>
  <c r="T193" i="2"/>
  <c r="S194" i="2"/>
  <c r="T194" i="2"/>
  <c r="S195" i="2"/>
  <c r="T195" i="2"/>
  <c r="S196" i="2"/>
  <c r="T196" i="2"/>
  <c r="S197" i="2"/>
  <c r="T197" i="2"/>
  <c r="S198" i="2"/>
  <c r="T198" i="2"/>
  <c r="S199" i="2"/>
  <c r="T199" i="2"/>
  <c r="S200" i="2"/>
  <c r="T200" i="2"/>
  <c r="S201" i="2"/>
  <c r="T201" i="2"/>
  <c r="S202" i="2"/>
  <c r="T202" i="2"/>
  <c r="S203" i="2"/>
  <c r="T203" i="2"/>
  <c r="S204" i="2"/>
  <c r="T204" i="2"/>
  <c r="S205" i="2"/>
  <c r="T205" i="2"/>
  <c r="S206" i="2"/>
  <c r="T206" i="2"/>
  <c r="S207" i="2"/>
  <c r="T207" i="2"/>
  <c r="S208" i="2"/>
  <c r="T208" i="2"/>
  <c r="S209" i="2"/>
  <c r="T209" i="2"/>
  <c r="S210" i="2"/>
  <c r="T210" i="2"/>
  <c r="S211" i="2"/>
  <c r="T211" i="2"/>
  <c r="S212" i="2"/>
  <c r="T212" i="2"/>
  <c r="S213" i="2"/>
  <c r="T213" i="2"/>
  <c r="S214" i="2"/>
  <c r="T214" i="2"/>
  <c r="S215" i="2"/>
  <c r="T215" i="2"/>
  <c r="S216" i="2"/>
  <c r="T216" i="2"/>
  <c r="S217" i="2"/>
  <c r="T217" i="2"/>
  <c r="S218" i="2"/>
  <c r="T218" i="2"/>
  <c r="S219" i="2"/>
  <c r="T219" i="2"/>
  <c r="S220" i="2"/>
  <c r="T220" i="2"/>
  <c r="S221" i="2"/>
  <c r="T221" i="2"/>
  <c r="S222" i="2"/>
  <c r="T222" i="2"/>
  <c r="S223" i="2"/>
  <c r="T223" i="2"/>
  <c r="S224" i="2"/>
  <c r="T224" i="2"/>
  <c r="S225" i="2"/>
  <c r="T225" i="2"/>
  <c r="S226" i="2"/>
  <c r="T226" i="2"/>
  <c r="S227" i="2"/>
  <c r="T227" i="2"/>
  <c r="S228" i="2"/>
  <c r="T228" i="2"/>
  <c r="S229" i="2"/>
  <c r="T229" i="2"/>
  <c r="S230" i="2"/>
  <c r="T230" i="2"/>
  <c r="S231" i="2"/>
  <c r="T231" i="2"/>
  <c r="S232" i="2"/>
  <c r="T232" i="2"/>
  <c r="S233" i="2"/>
  <c r="T233" i="2"/>
  <c r="S234" i="2"/>
  <c r="T234" i="2"/>
  <c r="S235" i="2"/>
  <c r="T235" i="2"/>
  <c r="S236" i="2"/>
  <c r="T236" i="2"/>
  <c r="S237" i="2"/>
  <c r="T237" i="2"/>
  <c r="S238" i="2"/>
  <c r="T238" i="2"/>
  <c r="S239" i="2"/>
  <c r="T239" i="2"/>
  <c r="S240" i="2"/>
  <c r="T240" i="2"/>
  <c r="S241" i="2"/>
  <c r="T241" i="2"/>
  <c r="S242" i="2"/>
  <c r="T242" i="2"/>
  <c r="S243" i="2"/>
  <c r="T243" i="2"/>
  <c r="S244" i="2"/>
  <c r="T244" i="2"/>
  <c r="S245" i="2"/>
  <c r="T245" i="2"/>
  <c r="S246" i="2"/>
  <c r="T246" i="2"/>
  <c r="S247" i="2"/>
  <c r="T247" i="2"/>
  <c r="S248" i="2"/>
  <c r="T248" i="2"/>
  <c r="S249" i="2"/>
  <c r="T249" i="2"/>
  <c r="S250" i="2"/>
  <c r="T250" i="2"/>
  <c r="S251" i="2"/>
  <c r="T251" i="2"/>
  <c r="S252" i="2"/>
  <c r="T252" i="2"/>
  <c r="S253" i="2"/>
  <c r="T253" i="2"/>
  <c r="S254" i="2"/>
  <c r="T254" i="2"/>
  <c r="S255" i="2"/>
  <c r="T255" i="2"/>
  <c r="S256" i="2"/>
  <c r="T256" i="2"/>
  <c r="S257" i="2"/>
  <c r="T257" i="2"/>
  <c r="S258" i="2"/>
  <c r="T258" i="2"/>
  <c r="S259" i="2"/>
  <c r="T259" i="2"/>
  <c r="S260" i="2"/>
  <c r="T260" i="2"/>
  <c r="S261" i="2"/>
  <c r="T261" i="2"/>
  <c r="S262" i="2"/>
  <c r="T262" i="2"/>
  <c r="S263" i="2"/>
  <c r="T263" i="2"/>
  <c r="S264" i="2"/>
  <c r="T264" i="2"/>
  <c r="S265" i="2"/>
  <c r="T265" i="2"/>
  <c r="S266" i="2"/>
  <c r="T266" i="2"/>
  <c r="S267" i="2"/>
  <c r="T267" i="2"/>
  <c r="S268" i="2"/>
  <c r="T268" i="2"/>
  <c r="S269" i="2"/>
  <c r="T269" i="2"/>
  <c r="S270" i="2"/>
  <c r="T270" i="2"/>
  <c r="S271" i="2"/>
  <c r="T271" i="2"/>
  <c r="S272" i="2"/>
  <c r="T272" i="2"/>
  <c r="S273" i="2"/>
  <c r="T273" i="2"/>
  <c r="S274" i="2"/>
  <c r="T274" i="2"/>
  <c r="S275" i="2"/>
  <c r="T275" i="2"/>
  <c r="S276" i="2"/>
  <c r="T276" i="2"/>
  <c r="S277" i="2"/>
  <c r="T277" i="2"/>
  <c r="S278" i="2"/>
  <c r="T278" i="2"/>
  <c r="S279" i="2"/>
  <c r="T279" i="2"/>
  <c r="S280" i="2"/>
  <c r="T280" i="2"/>
  <c r="S281" i="2"/>
  <c r="T281" i="2"/>
  <c r="S282" i="2"/>
  <c r="T282" i="2"/>
  <c r="S283" i="2"/>
  <c r="T283" i="2"/>
  <c r="S284" i="2"/>
  <c r="T284" i="2"/>
  <c r="S285" i="2"/>
  <c r="T285" i="2"/>
  <c r="S286" i="2"/>
  <c r="T286" i="2"/>
  <c r="S287" i="2"/>
  <c r="T287" i="2"/>
  <c r="S288" i="2"/>
  <c r="T288" i="2"/>
  <c r="S289" i="2"/>
  <c r="T289" i="2"/>
  <c r="S290" i="2"/>
  <c r="T290" i="2"/>
  <c r="S291" i="2"/>
  <c r="T291" i="2"/>
  <c r="S292" i="2"/>
  <c r="T292" i="2"/>
  <c r="S293" i="2"/>
  <c r="T293" i="2"/>
  <c r="S294" i="2"/>
  <c r="T294" i="2"/>
  <c r="S295" i="2"/>
  <c r="T295" i="2"/>
  <c r="S296" i="2"/>
  <c r="T296" i="2"/>
  <c r="S297" i="2"/>
  <c r="T297" i="2"/>
  <c r="S298" i="2"/>
  <c r="T298" i="2"/>
  <c r="S299" i="2"/>
  <c r="T299" i="2"/>
  <c r="S300" i="2"/>
  <c r="T300" i="2"/>
  <c r="S301" i="2"/>
  <c r="T301" i="2"/>
  <c r="S302" i="2"/>
  <c r="T302" i="2"/>
  <c r="S303" i="2"/>
  <c r="T303" i="2"/>
  <c r="S304" i="2"/>
  <c r="T304" i="2"/>
  <c r="S305" i="2"/>
  <c r="T305" i="2"/>
  <c r="S306" i="2"/>
  <c r="T306" i="2"/>
  <c r="S307" i="2"/>
  <c r="T307" i="2"/>
  <c r="S308" i="2"/>
  <c r="T308" i="2"/>
  <c r="S309" i="2"/>
  <c r="T309" i="2"/>
  <c r="S310" i="2"/>
  <c r="T310" i="2"/>
  <c r="S311" i="2"/>
  <c r="T311" i="2"/>
  <c r="S312" i="2"/>
  <c r="T312" i="2"/>
  <c r="S313" i="2"/>
  <c r="T313" i="2"/>
  <c r="S314" i="2"/>
  <c r="T314" i="2"/>
  <c r="S315" i="2"/>
  <c r="T315" i="2"/>
  <c r="S316" i="2"/>
  <c r="T316" i="2"/>
  <c r="S317" i="2"/>
  <c r="T317" i="2"/>
  <c r="S318" i="2"/>
  <c r="T318" i="2"/>
  <c r="S319" i="2"/>
  <c r="T319" i="2"/>
  <c r="S320" i="2"/>
  <c r="T320" i="2"/>
  <c r="S321" i="2"/>
  <c r="T321" i="2"/>
  <c r="S322" i="2"/>
  <c r="T322" i="2"/>
  <c r="S323" i="2"/>
  <c r="T323" i="2"/>
  <c r="S324" i="2"/>
  <c r="T324" i="2"/>
  <c r="S325" i="2"/>
  <c r="T325" i="2"/>
  <c r="S326" i="2"/>
  <c r="T326" i="2"/>
  <c r="S327" i="2"/>
  <c r="T327" i="2"/>
  <c r="S328" i="2"/>
  <c r="T328" i="2"/>
  <c r="S329" i="2"/>
  <c r="T329" i="2"/>
  <c r="S330" i="2"/>
  <c r="T330" i="2"/>
  <c r="S331" i="2"/>
  <c r="T331" i="2"/>
  <c r="S332" i="2"/>
  <c r="T332" i="2"/>
  <c r="S333" i="2"/>
  <c r="T333" i="2"/>
  <c r="S334" i="2"/>
  <c r="T334" i="2"/>
  <c r="S335" i="2"/>
  <c r="T335" i="2"/>
  <c r="S336" i="2"/>
  <c r="T336" i="2"/>
  <c r="S337" i="2"/>
  <c r="T337" i="2"/>
  <c r="S338" i="2"/>
  <c r="T338" i="2"/>
  <c r="S339" i="2"/>
  <c r="T339" i="2"/>
  <c r="S340" i="2"/>
  <c r="T340" i="2"/>
  <c r="S341" i="2"/>
  <c r="T341" i="2"/>
  <c r="S342" i="2"/>
  <c r="T342" i="2"/>
  <c r="S343" i="2"/>
  <c r="T343" i="2"/>
  <c r="S344" i="2"/>
  <c r="T344" i="2"/>
  <c r="S345" i="2"/>
  <c r="T345" i="2"/>
  <c r="S346" i="2"/>
  <c r="T346" i="2"/>
  <c r="S347" i="2"/>
  <c r="T347" i="2"/>
  <c r="S348" i="2"/>
  <c r="T348" i="2"/>
  <c r="S349" i="2"/>
  <c r="T349" i="2"/>
  <c r="S350" i="2"/>
  <c r="T350" i="2"/>
  <c r="S351" i="2"/>
  <c r="T351" i="2"/>
  <c r="S352" i="2"/>
  <c r="T352" i="2"/>
  <c r="S353" i="2"/>
  <c r="T353" i="2"/>
  <c r="S354" i="2"/>
  <c r="T354" i="2"/>
  <c r="S355" i="2"/>
  <c r="T355" i="2"/>
  <c r="S356" i="2"/>
  <c r="T356" i="2"/>
  <c r="S357" i="2"/>
  <c r="T357" i="2"/>
  <c r="S358" i="2"/>
  <c r="T358" i="2"/>
  <c r="S359" i="2"/>
  <c r="T359" i="2"/>
  <c r="S360" i="2"/>
  <c r="T360" i="2"/>
  <c r="S361" i="2"/>
  <c r="T361" i="2"/>
  <c r="S362" i="2"/>
  <c r="T362" i="2"/>
  <c r="S363" i="2"/>
  <c r="T363" i="2"/>
  <c r="S364" i="2"/>
  <c r="T364" i="2"/>
  <c r="S365" i="2"/>
  <c r="T365" i="2"/>
  <c r="S366" i="2"/>
  <c r="T366" i="2"/>
  <c r="S367" i="2"/>
  <c r="T367" i="2"/>
  <c r="S368" i="2"/>
  <c r="T368" i="2"/>
  <c r="S369" i="2"/>
  <c r="T369" i="2"/>
  <c r="S370" i="2"/>
  <c r="T370" i="2"/>
  <c r="S371" i="2"/>
  <c r="T371" i="2"/>
  <c r="S372" i="2"/>
  <c r="T372" i="2"/>
  <c r="S373" i="2"/>
  <c r="T373" i="2"/>
  <c r="S374" i="2"/>
  <c r="T374" i="2"/>
  <c r="S375" i="2"/>
  <c r="T375" i="2"/>
  <c r="S376" i="2"/>
  <c r="T376" i="2"/>
  <c r="S377" i="2"/>
  <c r="T377" i="2"/>
  <c r="S378" i="2"/>
  <c r="T378" i="2"/>
  <c r="S379" i="2"/>
  <c r="T379" i="2"/>
  <c r="S380" i="2"/>
  <c r="T380" i="2"/>
  <c r="S381" i="2"/>
  <c r="T381" i="2"/>
  <c r="S382" i="2"/>
  <c r="T382" i="2"/>
  <c r="S383" i="2"/>
  <c r="T383" i="2"/>
  <c r="S384" i="2"/>
  <c r="T384" i="2"/>
  <c r="S385" i="2"/>
  <c r="T385" i="2"/>
  <c r="S386" i="2"/>
  <c r="T386" i="2"/>
  <c r="S387" i="2"/>
  <c r="T387" i="2"/>
  <c r="S388" i="2"/>
  <c r="T388" i="2"/>
  <c r="S389" i="2"/>
  <c r="T389" i="2"/>
  <c r="S390" i="2"/>
  <c r="T390" i="2"/>
  <c r="S391" i="2"/>
  <c r="T391" i="2"/>
  <c r="S392" i="2"/>
  <c r="T392" i="2"/>
  <c r="S393" i="2"/>
  <c r="T393" i="2"/>
  <c r="S394" i="2"/>
  <c r="T394" i="2"/>
  <c r="S395" i="2"/>
  <c r="T395" i="2"/>
  <c r="S396" i="2"/>
  <c r="T396" i="2"/>
  <c r="S397" i="2"/>
  <c r="T397" i="2"/>
  <c r="S398" i="2"/>
  <c r="T398" i="2"/>
  <c r="S399" i="2"/>
  <c r="T399" i="2"/>
  <c r="S400" i="2"/>
  <c r="T400" i="2"/>
  <c r="S401" i="2"/>
  <c r="T401" i="2"/>
  <c r="S402" i="2"/>
  <c r="T402" i="2"/>
  <c r="S403" i="2"/>
  <c r="T403" i="2"/>
  <c r="S404" i="2"/>
  <c r="T404" i="2"/>
  <c r="S405" i="2"/>
  <c r="T405" i="2"/>
  <c r="S406" i="2"/>
  <c r="T406" i="2"/>
  <c r="S407" i="2"/>
  <c r="T407" i="2"/>
  <c r="S408" i="2"/>
  <c r="T408" i="2"/>
  <c r="S409" i="2"/>
  <c r="T409" i="2"/>
  <c r="S410" i="2"/>
  <c r="T410" i="2"/>
  <c r="S411" i="2"/>
  <c r="T411" i="2"/>
  <c r="S412" i="2"/>
  <c r="T412" i="2"/>
  <c r="S413" i="2"/>
  <c r="T413" i="2"/>
  <c r="S414" i="2"/>
  <c r="T414" i="2"/>
  <c r="S415" i="2"/>
  <c r="T415" i="2"/>
  <c r="S416" i="2"/>
  <c r="T416" i="2"/>
  <c r="S417" i="2"/>
  <c r="T417" i="2"/>
  <c r="S418" i="2"/>
  <c r="T418" i="2"/>
  <c r="S419" i="2"/>
  <c r="T419" i="2"/>
  <c r="S420" i="2"/>
  <c r="T420" i="2"/>
  <c r="S421" i="2"/>
  <c r="T421" i="2"/>
  <c r="S422" i="2"/>
  <c r="T422" i="2"/>
  <c r="S423" i="2"/>
  <c r="T423" i="2"/>
  <c r="S424" i="2"/>
  <c r="T424" i="2"/>
  <c r="S425" i="2"/>
  <c r="T425" i="2"/>
  <c r="S426" i="2"/>
  <c r="T426" i="2"/>
  <c r="S427" i="2"/>
  <c r="T427" i="2"/>
  <c r="S428" i="2"/>
  <c r="T428" i="2"/>
  <c r="S429" i="2"/>
  <c r="T429" i="2"/>
  <c r="S430" i="2"/>
  <c r="T430" i="2"/>
  <c r="S431" i="2"/>
  <c r="T431" i="2"/>
  <c r="S432" i="2"/>
  <c r="T432" i="2"/>
  <c r="S433" i="2"/>
  <c r="T433" i="2"/>
  <c r="S434" i="2"/>
  <c r="T434" i="2"/>
  <c r="S435" i="2"/>
  <c r="T435" i="2"/>
  <c r="S436" i="2"/>
  <c r="T436" i="2"/>
  <c r="S437" i="2"/>
  <c r="T437" i="2"/>
  <c r="S438" i="2"/>
  <c r="T438" i="2"/>
  <c r="S439" i="2"/>
  <c r="T439" i="2"/>
  <c r="S440" i="2"/>
  <c r="T440" i="2"/>
  <c r="S441" i="2"/>
  <c r="T441" i="2"/>
  <c r="S442" i="2"/>
  <c r="T442" i="2"/>
  <c r="S443" i="2"/>
  <c r="T443" i="2"/>
  <c r="S444" i="2"/>
  <c r="T444" i="2"/>
  <c r="S445" i="2"/>
  <c r="T445" i="2"/>
  <c r="S446" i="2"/>
  <c r="T446" i="2"/>
  <c r="S447" i="2"/>
  <c r="T447" i="2"/>
  <c r="S448" i="2"/>
  <c r="T448" i="2"/>
  <c r="S449" i="2"/>
  <c r="T449" i="2"/>
  <c r="S450" i="2"/>
  <c r="T450" i="2"/>
  <c r="S451" i="2"/>
  <c r="T451" i="2"/>
  <c r="S452" i="2"/>
  <c r="T452" i="2"/>
  <c r="S453" i="2"/>
  <c r="T453" i="2"/>
  <c r="S454" i="2"/>
  <c r="T454" i="2"/>
  <c r="S455" i="2"/>
  <c r="T455" i="2"/>
  <c r="S456" i="2"/>
  <c r="T456" i="2"/>
  <c r="S457" i="2"/>
  <c r="T457" i="2"/>
  <c r="S458" i="2"/>
  <c r="T458" i="2"/>
  <c r="S459" i="2"/>
  <c r="T459" i="2"/>
  <c r="S460" i="2"/>
  <c r="T460" i="2"/>
  <c r="S461" i="2"/>
  <c r="T461" i="2"/>
  <c r="S462" i="2"/>
  <c r="T462" i="2"/>
  <c r="S463" i="2"/>
  <c r="T463" i="2"/>
  <c r="S464" i="2"/>
  <c r="T464" i="2"/>
  <c r="S465" i="2"/>
  <c r="T465" i="2"/>
  <c r="S466" i="2"/>
  <c r="T466" i="2"/>
  <c r="S467" i="2"/>
  <c r="T467" i="2"/>
  <c r="S468" i="2"/>
  <c r="T468" i="2"/>
  <c r="S469" i="2"/>
  <c r="T469" i="2"/>
  <c r="S470" i="2"/>
  <c r="T470" i="2"/>
  <c r="S471" i="2"/>
  <c r="T471" i="2"/>
  <c r="S472" i="2"/>
  <c r="T472" i="2"/>
  <c r="S473" i="2"/>
  <c r="T473" i="2"/>
  <c r="S474" i="2"/>
  <c r="T474" i="2"/>
  <c r="S475" i="2"/>
  <c r="T475" i="2"/>
  <c r="S476" i="2"/>
  <c r="T476" i="2"/>
  <c r="S477" i="2"/>
  <c r="T477" i="2"/>
  <c r="S478" i="2"/>
  <c r="T478" i="2"/>
  <c r="S479" i="2"/>
  <c r="T479" i="2"/>
  <c r="S480" i="2"/>
  <c r="T480" i="2"/>
  <c r="S481" i="2"/>
  <c r="T481" i="2"/>
  <c r="S482" i="2"/>
  <c r="T482" i="2"/>
  <c r="S483" i="2"/>
  <c r="T483" i="2"/>
  <c r="S484" i="2"/>
  <c r="T484" i="2"/>
  <c r="S485" i="2"/>
  <c r="T485" i="2"/>
  <c r="S486" i="2"/>
  <c r="T486" i="2"/>
  <c r="S487" i="2"/>
  <c r="T487" i="2"/>
  <c r="S488" i="2"/>
  <c r="T488" i="2"/>
  <c r="S489" i="2"/>
  <c r="T489" i="2"/>
  <c r="S490" i="2"/>
  <c r="T490" i="2"/>
  <c r="S491" i="2"/>
  <c r="T491" i="2"/>
  <c r="S492" i="2"/>
  <c r="T492" i="2"/>
  <c r="S493" i="2"/>
  <c r="T493" i="2"/>
  <c r="S494" i="2"/>
  <c r="T494" i="2"/>
  <c r="S495" i="2"/>
  <c r="T495" i="2"/>
  <c r="S496" i="2"/>
  <c r="T496" i="2"/>
  <c r="S497" i="2"/>
  <c r="T497" i="2"/>
  <c r="S498" i="2"/>
  <c r="T498" i="2"/>
  <c r="S499" i="2"/>
  <c r="T499" i="2"/>
  <c r="S500" i="2"/>
  <c r="T500" i="2"/>
  <c r="S501" i="2"/>
  <c r="T501" i="2"/>
  <c r="S502" i="2"/>
  <c r="T502" i="2"/>
  <c r="S503" i="2"/>
  <c r="T503" i="2"/>
  <c r="S504" i="2"/>
  <c r="T504" i="2"/>
  <c r="S505" i="2"/>
  <c r="T505" i="2"/>
  <c r="S506" i="2"/>
  <c r="T506" i="2"/>
  <c r="S507" i="2"/>
  <c r="T507" i="2"/>
  <c r="S508" i="2"/>
  <c r="T508" i="2"/>
  <c r="S509" i="2"/>
  <c r="T509" i="2"/>
  <c r="S510" i="2"/>
  <c r="T510" i="2"/>
  <c r="S511" i="2"/>
  <c r="T511" i="2"/>
  <c r="S512" i="2"/>
  <c r="T512" i="2"/>
  <c r="S513" i="2"/>
  <c r="T513" i="2"/>
  <c r="S514" i="2"/>
  <c r="T514" i="2"/>
  <c r="S515" i="2"/>
  <c r="T515" i="2"/>
  <c r="S516" i="2"/>
  <c r="T516" i="2"/>
  <c r="S517" i="2"/>
  <c r="T517" i="2"/>
  <c r="S518" i="2"/>
  <c r="T518" i="2"/>
  <c r="S519" i="2"/>
  <c r="T519" i="2"/>
  <c r="S520" i="2"/>
  <c r="T520" i="2"/>
  <c r="S521" i="2"/>
  <c r="T521" i="2"/>
  <c r="S522" i="2"/>
  <c r="T522" i="2"/>
  <c r="S523" i="2"/>
  <c r="T523" i="2"/>
  <c r="S524" i="2"/>
  <c r="T524" i="2"/>
  <c r="S525" i="2"/>
  <c r="T525" i="2"/>
  <c r="S526" i="2"/>
  <c r="T526" i="2"/>
  <c r="S527" i="2"/>
  <c r="T527" i="2"/>
  <c r="S528" i="2"/>
  <c r="T528" i="2"/>
  <c r="S529" i="2"/>
  <c r="T529" i="2"/>
  <c r="S530" i="2"/>
  <c r="T530" i="2"/>
  <c r="S531" i="2"/>
  <c r="T531" i="2"/>
  <c r="S532" i="2"/>
  <c r="T532" i="2"/>
  <c r="S533" i="2"/>
  <c r="T533" i="2"/>
  <c r="S534" i="2"/>
  <c r="T534" i="2"/>
  <c r="S535" i="2"/>
  <c r="T535" i="2"/>
  <c r="S536" i="2"/>
  <c r="T536" i="2"/>
  <c r="S537" i="2"/>
  <c r="T537" i="2"/>
  <c r="S538" i="2"/>
  <c r="T538" i="2"/>
  <c r="S539" i="2"/>
  <c r="T539" i="2"/>
  <c r="S540" i="2"/>
  <c r="T540" i="2"/>
  <c r="S541" i="2"/>
  <c r="T541" i="2"/>
  <c r="S542" i="2"/>
  <c r="T542" i="2"/>
  <c r="S543" i="2"/>
  <c r="T543" i="2"/>
  <c r="S544" i="2"/>
  <c r="T544" i="2"/>
  <c r="S545" i="2"/>
  <c r="T545" i="2"/>
  <c r="S546" i="2"/>
  <c r="T546" i="2"/>
  <c r="S547" i="2"/>
  <c r="T547" i="2"/>
  <c r="S548" i="2"/>
  <c r="T548" i="2"/>
  <c r="S549" i="2"/>
  <c r="T549" i="2"/>
  <c r="S550" i="2"/>
  <c r="T550" i="2"/>
  <c r="S551" i="2"/>
  <c r="T551" i="2"/>
  <c r="S552" i="2"/>
  <c r="T552" i="2"/>
  <c r="S553" i="2"/>
  <c r="T553" i="2"/>
  <c r="S554" i="2"/>
  <c r="T554" i="2"/>
  <c r="S555" i="2"/>
  <c r="T555" i="2"/>
  <c r="S556" i="2"/>
  <c r="T556" i="2"/>
  <c r="S557" i="2"/>
  <c r="T557" i="2"/>
  <c r="S558" i="2"/>
  <c r="T558" i="2"/>
  <c r="S559" i="2"/>
  <c r="T559" i="2"/>
  <c r="S560" i="2"/>
  <c r="T560" i="2"/>
  <c r="S561" i="2"/>
  <c r="T561" i="2"/>
  <c r="S562" i="2"/>
  <c r="T562" i="2"/>
  <c r="S563" i="2"/>
  <c r="T563" i="2"/>
  <c r="S564" i="2"/>
  <c r="T564" i="2"/>
  <c r="S565" i="2"/>
  <c r="T565" i="2"/>
  <c r="S566" i="2"/>
  <c r="T566" i="2"/>
  <c r="S567" i="2"/>
  <c r="T567" i="2"/>
  <c r="S568" i="2"/>
  <c r="T568" i="2"/>
  <c r="S569" i="2"/>
  <c r="T569" i="2"/>
  <c r="S570" i="2"/>
  <c r="T570" i="2"/>
  <c r="S571" i="2"/>
  <c r="T571" i="2"/>
  <c r="S572" i="2"/>
  <c r="T572" i="2"/>
  <c r="S573" i="2"/>
  <c r="T573" i="2"/>
  <c r="S574" i="2"/>
  <c r="T574" i="2"/>
  <c r="S575" i="2"/>
  <c r="T575" i="2"/>
  <c r="S576" i="2"/>
  <c r="T576" i="2"/>
  <c r="S577" i="2"/>
  <c r="T577" i="2"/>
  <c r="S578" i="2"/>
  <c r="T578" i="2"/>
  <c r="S579" i="2"/>
  <c r="T579" i="2"/>
  <c r="S580" i="2"/>
  <c r="T580" i="2"/>
  <c r="S581" i="2"/>
  <c r="T581" i="2"/>
  <c r="S582" i="2"/>
  <c r="T582" i="2"/>
  <c r="S583" i="2"/>
  <c r="T583" i="2"/>
  <c r="S584" i="2"/>
  <c r="T584" i="2"/>
  <c r="S585" i="2"/>
  <c r="T585" i="2"/>
  <c r="S586" i="2"/>
  <c r="T586" i="2"/>
  <c r="S587" i="2"/>
  <c r="T587" i="2"/>
  <c r="S588" i="2"/>
  <c r="T588" i="2"/>
  <c r="S589" i="2"/>
  <c r="T589" i="2"/>
  <c r="S590" i="2"/>
  <c r="T590" i="2"/>
  <c r="S591" i="2"/>
  <c r="T591" i="2"/>
  <c r="S592" i="2"/>
  <c r="T592" i="2"/>
  <c r="S593" i="2"/>
  <c r="T593" i="2"/>
  <c r="S594" i="2"/>
  <c r="T594" i="2"/>
  <c r="S595" i="2"/>
  <c r="T595" i="2"/>
  <c r="S596" i="2"/>
  <c r="T596" i="2"/>
  <c r="S597" i="2"/>
  <c r="T597" i="2"/>
  <c r="S598" i="2"/>
  <c r="T598" i="2"/>
  <c r="S599" i="2"/>
  <c r="T599" i="2"/>
  <c r="S600" i="2"/>
  <c r="T600" i="2"/>
  <c r="S601" i="2"/>
  <c r="T601" i="2"/>
  <c r="S602" i="2"/>
  <c r="T602" i="2"/>
  <c r="S603" i="2"/>
  <c r="T603" i="2"/>
  <c r="S604" i="2"/>
  <c r="T604" i="2"/>
  <c r="S605" i="2"/>
  <c r="T605" i="2"/>
  <c r="S606" i="2"/>
  <c r="T606" i="2"/>
  <c r="S607" i="2"/>
  <c r="T607" i="2"/>
  <c r="S608" i="2"/>
  <c r="T608" i="2"/>
  <c r="S609" i="2"/>
  <c r="T609" i="2"/>
  <c r="S610" i="2"/>
  <c r="T610" i="2"/>
  <c r="S611" i="2"/>
  <c r="T611" i="2"/>
  <c r="S612" i="2"/>
  <c r="T612" i="2"/>
  <c r="S613" i="2"/>
  <c r="T613" i="2"/>
  <c r="S614" i="2"/>
  <c r="T614" i="2"/>
  <c r="S615" i="2"/>
  <c r="T615" i="2"/>
  <c r="S616" i="2"/>
  <c r="T616" i="2"/>
  <c r="S617" i="2"/>
  <c r="T617" i="2"/>
  <c r="S618" i="2"/>
  <c r="T618" i="2"/>
  <c r="S619" i="2"/>
  <c r="T619" i="2"/>
  <c r="S620" i="2"/>
  <c r="T620" i="2"/>
  <c r="S621" i="2"/>
  <c r="T621" i="2"/>
  <c r="S622" i="2"/>
  <c r="T622" i="2"/>
  <c r="S623" i="2"/>
  <c r="T623" i="2"/>
  <c r="S624" i="2"/>
  <c r="T624" i="2"/>
  <c r="S625" i="2"/>
  <c r="T625" i="2"/>
  <c r="S626" i="2"/>
  <c r="T626" i="2"/>
  <c r="S627" i="2"/>
  <c r="T627" i="2"/>
  <c r="S628" i="2"/>
  <c r="T628" i="2"/>
  <c r="S629" i="2"/>
  <c r="T629" i="2"/>
  <c r="S630" i="2"/>
  <c r="T630" i="2"/>
  <c r="S631" i="2"/>
  <c r="T631" i="2"/>
  <c r="S632" i="2"/>
  <c r="T632" i="2"/>
  <c r="S633" i="2"/>
  <c r="T633" i="2"/>
  <c r="S634" i="2"/>
  <c r="T634" i="2"/>
  <c r="S635" i="2"/>
  <c r="T635" i="2"/>
  <c r="S636" i="2"/>
  <c r="T636" i="2"/>
  <c r="S637" i="2"/>
  <c r="T637" i="2"/>
  <c r="S638" i="2"/>
  <c r="T638" i="2"/>
  <c r="S639" i="2"/>
  <c r="T639" i="2"/>
  <c r="S640" i="2"/>
  <c r="T640" i="2"/>
  <c r="S641" i="2"/>
  <c r="T641" i="2"/>
  <c r="S642" i="2"/>
  <c r="T642" i="2"/>
  <c r="S643" i="2"/>
  <c r="T643" i="2"/>
  <c r="S644" i="2"/>
  <c r="T644" i="2"/>
  <c r="S645" i="2"/>
  <c r="T645" i="2"/>
  <c r="S646" i="2"/>
  <c r="T646" i="2"/>
  <c r="S647" i="2"/>
  <c r="T647" i="2"/>
  <c r="S648" i="2"/>
  <c r="T648" i="2"/>
  <c r="S649" i="2"/>
  <c r="T649" i="2"/>
  <c r="S650" i="2"/>
  <c r="T650" i="2"/>
  <c r="S651" i="2"/>
  <c r="T651" i="2"/>
  <c r="S652" i="2"/>
  <c r="T652" i="2"/>
  <c r="S653" i="2"/>
  <c r="T653" i="2"/>
  <c r="S654" i="2"/>
  <c r="T654" i="2"/>
  <c r="S655" i="2"/>
  <c r="T655" i="2"/>
  <c r="S656" i="2"/>
  <c r="T656" i="2"/>
  <c r="S657" i="2"/>
  <c r="T657" i="2"/>
  <c r="S658" i="2"/>
  <c r="T658" i="2"/>
  <c r="S659" i="2"/>
  <c r="T659" i="2"/>
  <c r="S660" i="2"/>
  <c r="T660" i="2"/>
  <c r="S661" i="2"/>
  <c r="T661" i="2"/>
  <c r="S662" i="2"/>
  <c r="T662" i="2"/>
  <c r="S663" i="2"/>
  <c r="T663" i="2"/>
  <c r="S664" i="2"/>
  <c r="T664" i="2"/>
  <c r="S665" i="2"/>
  <c r="T665" i="2"/>
  <c r="S666" i="2"/>
  <c r="T666" i="2"/>
  <c r="S667" i="2"/>
  <c r="T667" i="2"/>
  <c r="S668" i="2"/>
  <c r="T668" i="2"/>
  <c r="S669" i="2"/>
  <c r="T669" i="2"/>
  <c r="S670" i="2"/>
  <c r="T670" i="2"/>
  <c r="S671" i="2"/>
  <c r="T671" i="2"/>
  <c r="S672" i="2"/>
  <c r="T672" i="2"/>
  <c r="S673" i="2"/>
  <c r="T673" i="2"/>
  <c r="S674" i="2"/>
  <c r="T674" i="2"/>
  <c r="S675" i="2"/>
  <c r="T675" i="2"/>
  <c r="S676" i="2"/>
  <c r="T676" i="2"/>
  <c r="S677" i="2"/>
  <c r="T677" i="2"/>
  <c r="S678" i="2"/>
  <c r="T678" i="2"/>
  <c r="S679" i="2"/>
  <c r="T679" i="2"/>
  <c r="S680" i="2"/>
  <c r="T680" i="2"/>
  <c r="S681" i="2"/>
  <c r="T681" i="2"/>
  <c r="S682" i="2"/>
  <c r="T682" i="2"/>
  <c r="S683" i="2"/>
  <c r="T683" i="2"/>
  <c r="S684" i="2"/>
  <c r="T684" i="2"/>
  <c r="S685" i="2"/>
  <c r="T685" i="2"/>
  <c r="S686" i="2"/>
  <c r="T686" i="2"/>
  <c r="S687" i="2"/>
  <c r="T687" i="2"/>
  <c r="S688" i="2"/>
  <c r="T688" i="2"/>
  <c r="S689" i="2"/>
  <c r="T689" i="2"/>
  <c r="S690" i="2"/>
  <c r="T690" i="2"/>
  <c r="S691" i="2"/>
  <c r="T691" i="2"/>
  <c r="S692" i="2"/>
  <c r="T692" i="2"/>
  <c r="S693" i="2"/>
  <c r="T693" i="2"/>
  <c r="S694" i="2"/>
  <c r="T694" i="2"/>
  <c r="S695" i="2"/>
  <c r="T695" i="2"/>
  <c r="S696" i="2"/>
  <c r="T696" i="2"/>
  <c r="S697" i="2"/>
  <c r="T697" i="2"/>
  <c r="S698" i="2"/>
  <c r="T698" i="2"/>
  <c r="S699" i="2"/>
  <c r="T699" i="2"/>
  <c r="S700" i="2"/>
  <c r="T700" i="2"/>
  <c r="S701" i="2"/>
  <c r="T701" i="2"/>
  <c r="S702" i="2"/>
  <c r="T702" i="2"/>
  <c r="S703" i="2"/>
  <c r="T703" i="2"/>
  <c r="S704" i="2"/>
  <c r="T704" i="2"/>
  <c r="S705" i="2"/>
  <c r="T705" i="2"/>
  <c r="S706" i="2"/>
  <c r="T706" i="2"/>
  <c r="S707" i="2"/>
  <c r="T707" i="2"/>
  <c r="S708" i="2"/>
  <c r="T708" i="2"/>
  <c r="S709" i="2"/>
  <c r="T709" i="2"/>
  <c r="S710" i="2"/>
  <c r="T710" i="2"/>
  <c r="S711" i="2"/>
  <c r="T711" i="2"/>
  <c r="S712" i="2"/>
  <c r="T712" i="2"/>
  <c r="S713" i="2"/>
  <c r="T713" i="2"/>
  <c r="S714" i="2"/>
  <c r="T714" i="2"/>
  <c r="S715" i="2"/>
  <c r="T715" i="2"/>
  <c r="S716" i="2"/>
  <c r="T716" i="2"/>
  <c r="S717" i="2"/>
  <c r="T717" i="2"/>
  <c r="S718" i="2"/>
  <c r="T718" i="2"/>
  <c r="S719" i="2"/>
  <c r="T719" i="2"/>
  <c r="S720" i="2"/>
  <c r="T720" i="2"/>
  <c r="S721" i="2"/>
  <c r="T721" i="2"/>
  <c r="S722" i="2"/>
  <c r="T722" i="2"/>
  <c r="S723" i="2"/>
  <c r="T723" i="2"/>
  <c r="S724" i="2"/>
  <c r="T724" i="2"/>
  <c r="S725" i="2"/>
  <c r="T725" i="2"/>
  <c r="S726" i="2"/>
  <c r="T726" i="2"/>
  <c r="S727" i="2"/>
  <c r="T727" i="2"/>
  <c r="S728" i="2"/>
  <c r="T728" i="2"/>
  <c r="S729" i="2"/>
  <c r="T729" i="2"/>
  <c r="S730" i="2"/>
  <c r="T730" i="2"/>
  <c r="S731" i="2"/>
  <c r="T731" i="2"/>
  <c r="S732" i="2"/>
  <c r="T732" i="2"/>
  <c r="S733" i="2"/>
  <c r="T733" i="2"/>
  <c r="S734" i="2"/>
  <c r="T734" i="2"/>
  <c r="S735" i="2"/>
  <c r="T735" i="2"/>
  <c r="S736" i="2"/>
  <c r="T736" i="2"/>
  <c r="S737" i="2"/>
  <c r="T737" i="2"/>
  <c r="S738" i="2"/>
  <c r="T738" i="2"/>
  <c r="S739" i="2"/>
  <c r="T739" i="2"/>
  <c r="S740" i="2"/>
  <c r="T740" i="2"/>
  <c r="S741" i="2"/>
  <c r="T741" i="2"/>
  <c r="S742" i="2"/>
  <c r="T742" i="2"/>
  <c r="S743" i="2"/>
  <c r="T743" i="2"/>
  <c r="S744" i="2"/>
  <c r="T744" i="2"/>
  <c r="S745" i="2"/>
  <c r="T745" i="2"/>
  <c r="S746" i="2"/>
  <c r="T746" i="2"/>
  <c r="S747" i="2"/>
  <c r="T747" i="2"/>
  <c r="S748" i="2"/>
  <c r="T748" i="2"/>
  <c r="S749" i="2"/>
  <c r="T749" i="2"/>
  <c r="S750" i="2"/>
  <c r="T750" i="2"/>
  <c r="S751" i="2"/>
  <c r="T751" i="2"/>
  <c r="S752" i="2"/>
  <c r="T752" i="2"/>
  <c r="S753" i="2"/>
  <c r="T753" i="2"/>
  <c r="S754" i="2"/>
  <c r="T754" i="2"/>
  <c r="S755" i="2"/>
  <c r="T755" i="2"/>
  <c r="S756" i="2"/>
  <c r="T756" i="2"/>
  <c r="S757" i="2"/>
  <c r="T757" i="2"/>
  <c r="S758" i="2"/>
  <c r="T758" i="2"/>
  <c r="S759" i="2"/>
  <c r="T759" i="2"/>
  <c r="S760" i="2"/>
  <c r="T760" i="2"/>
  <c r="S761" i="2"/>
  <c r="T761" i="2"/>
  <c r="S762" i="2"/>
  <c r="T762" i="2"/>
  <c r="S763" i="2"/>
  <c r="T763" i="2"/>
  <c r="S764" i="2"/>
  <c r="T764" i="2"/>
  <c r="S765" i="2"/>
  <c r="T765" i="2"/>
  <c r="S766" i="2"/>
  <c r="T766" i="2"/>
  <c r="S767" i="2"/>
  <c r="T767" i="2"/>
  <c r="S768" i="2"/>
  <c r="T768" i="2"/>
  <c r="S769" i="2"/>
  <c r="T769" i="2"/>
  <c r="S770" i="2"/>
  <c r="T770" i="2"/>
  <c r="S771" i="2"/>
  <c r="T771" i="2"/>
  <c r="S772" i="2"/>
  <c r="T772" i="2"/>
  <c r="S773" i="2"/>
  <c r="T773" i="2"/>
  <c r="S774" i="2"/>
  <c r="T774" i="2"/>
  <c r="S775" i="2"/>
  <c r="T775" i="2"/>
  <c r="S776" i="2"/>
  <c r="T776" i="2"/>
  <c r="S777" i="2"/>
  <c r="T777" i="2"/>
  <c r="S778" i="2"/>
  <c r="T778" i="2"/>
  <c r="S779" i="2"/>
  <c r="T779" i="2"/>
  <c r="S780" i="2"/>
  <c r="T780" i="2"/>
  <c r="S781" i="2"/>
  <c r="T781" i="2"/>
  <c r="S782" i="2"/>
  <c r="T782" i="2"/>
  <c r="S783" i="2"/>
  <c r="T783" i="2"/>
  <c r="S784" i="2"/>
  <c r="T784" i="2"/>
  <c r="S785" i="2"/>
  <c r="T785" i="2"/>
  <c r="S786" i="2"/>
  <c r="T786" i="2"/>
  <c r="S787" i="2"/>
  <c r="T787" i="2"/>
  <c r="S788" i="2"/>
  <c r="T788" i="2"/>
  <c r="S789" i="2"/>
  <c r="T789" i="2"/>
  <c r="S790" i="2"/>
  <c r="T790" i="2"/>
  <c r="S791" i="2"/>
  <c r="T791" i="2"/>
  <c r="S792" i="2"/>
  <c r="T792" i="2"/>
  <c r="S793" i="2"/>
  <c r="T793" i="2"/>
  <c r="S794" i="2"/>
  <c r="T794" i="2"/>
  <c r="S795" i="2"/>
  <c r="T795" i="2"/>
  <c r="S796" i="2"/>
  <c r="T796" i="2"/>
  <c r="S797" i="2"/>
  <c r="T797" i="2"/>
  <c r="S798" i="2"/>
  <c r="T798" i="2"/>
  <c r="S799" i="2"/>
  <c r="T799" i="2"/>
  <c r="S800" i="2"/>
  <c r="T800" i="2"/>
  <c r="S801" i="2"/>
  <c r="T801" i="2"/>
  <c r="S802" i="2"/>
  <c r="T802" i="2"/>
  <c r="S803" i="2"/>
  <c r="T803" i="2"/>
  <c r="S804" i="2"/>
  <c r="T804" i="2"/>
  <c r="S805" i="2"/>
  <c r="T805" i="2"/>
  <c r="S806" i="2"/>
  <c r="T806" i="2"/>
  <c r="S807" i="2"/>
  <c r="T807" i="2"/>
  <c r="S808" i="2"/>
  <c r="T808" i="2"/>
  <c r="S809" i="2"/>
  <c r="T809" i="2"/>
  <c r="S810" i="2"/>
  <c r="T810" i="2"/>
  <c r="S811" i="2"/>
  <c r="T811" i="2"/>
  <c r="S812" i="2"/>
  <c r="T812" i="2"/>
  <c r="S813" i="2"/>
  <c r="T813" i="2"/>
  <c r="S814" i="2"/>
  <c r="T814" i="2"/>
  <c r="S815" i="2"/>
  <c r="T815" i="2"/>
  <c r="S816" i="2"/>
  <c r="T816" i="2"/>
  <c r="S817" i="2"/>
  <c r="T817" i="2"/>
  <c r="S818" i="2"/>
  <c r="T818" i="2"/>
  <c r="S819" i="2"/>
  <c r="T819" i="2"/>
  <c r="S820" i="2"/>
  <c r="T820" i="2"/>
  <c r="S821" i="2"/>
  <c r="T821" i="2"/>
  <c r="S822" i="2"/>
  <c r="T822" i="2"/>
  <c r="S823" i="2"/>
  <c r="T823" i="2"/>
  <c r="S824" i="2"/>
  <c r="T824" i="2"/>
  <c r="S825" i="2"/>
  <c r="T825" i="2"/>
  <c r="S826" i="2"/>
  <c r="T826" i="2"/>
  <c r="S827" i="2"/>
  <c r="T827" i="2"/>
  <c r="S828" i="2"/>
  <c r="T828" i="2"/>
  <c r="S829" i="2"/>
  <c r="T829" i="2"/>
  <c r="S830" i="2"/>
  <c r="T830" i="2"/>
  <c r="S831" i="2"/>
  <c r="T831" i="2"/>
  <c r="S832" i="2"/>
  <c r="T832" i="2"/>
  <c r="S833" i="2"/>
  <c r="T833" i="2"/>
  <c r="S834" i="2"/>
  <c r="T834" i="2"/>
  <c r="S835" i="2"/>
  <c r="T835" i="2"/>
  <c r="S836" i="2"/>
  <c r="T836" i="2"/>
  <c r="S837" i="2"/>
  <c r="T837" i="2"/>
  <c r="S838" i="2"/>
  <c r="T838" i="2"/>
  <c r="S839" i="2"/>
  <c r="T839" i="2"/>
  <c r="S840" i="2"/>
  <c r="T840" i="2"/>
  <c r="S841" i="2"/>
  <c r="T841" i="2"/>
  <c r="S842" i="2"/>
  <c r="T842" i="2"/>
  <c r="S843" i="2"/>
  <c r="T843" i="2"/>
  <c r="S844" i="2"/>
  <c r="T844" i="2"/>
  <c r="S845" i="2"/>
  <c r="T845" i="2"/>
  <c r="S846" i="2"/>
  <c r="T846" i="2"/>
  <c r="S847" i="2"/>
  <c r="T847" i="2"/>
  <c r="S848" i="2"/>
  <c r="T848" i="2"/>
  <c r="S849" i="2"/>
  <c r="T849" i="2"/>
  <c r="S850" i="2"/>
  <c r="T850" i="2"/>
  <c r="S851" i="2"/>
  <c r="T851" i="2"/>
  <c r="S852" i="2"/>
  <c r="T852" i="2"/>
  <c r="S853" i="2"/>
  <c r="T853" i="2"/>
  <c r="S854" i="2"/>
  <c r="T854" i="2"/>
  <c r="S855" i="2"/>
  <c r="T855" i="2"/>
  <c r="S856" i="2"/>
  <c r="T856" i="2"/>
  <c r="S857" i="2"/>
  <c r="T857" i="2"/>
  <c r="S858" i="2"/>
  <c r="T858" i="2"/>
  <c r="S859" i="2"/>
  <c r="T859" i="2"/>
  <c r="S860" i="2"/>
  <c r="T860" i="2"/>
  <c r="S861" i="2"/>
  <c r="T861" i="2"/>
  <c r="S862" i="2"/>
  <c r="T862" i="2"/>
  <c r="S863" i="2"/>
  <c r="T863" i="2"/>
  <c r="S864" i="2"/>
  <c r="T864" i="2"/>
  <c r="S865" i="2"/>
  <c r="T865" i="2"/>
  <c r="S866" i="2"/>
  <c r="T866" i="2"/>
  <c r="S867" i="2"/>
  <c r="T867" i="2"/>
  <c r="S868" i="2"/>
  <c r="T868" i="2"/>
  <c r="S869" i="2"/>
  <c r="T869" i="2"/>
  <c r="S870" i="2"/>
  <c r="T870" i="2"/>
  <c r="S871" i="2"/>
  <c r="T871" i="2"/>
  <c r="S872" i="2"/>
  <c r="T872" i="2"/>
  <c r="S873" i="2"/>
  <c r="T873" i="2"/>
  <c r="S874" i="2"/>
  <c r="T874" i="2"/>
  <c r="S875" i="2"/>
  <c r="T875" i="2"/>
  <c r="S876" i="2"/>
  <c r="T876" i="2"/>
  <c r="S877" i="2"/>
  <c r="T877" i="2"/>
  <c r="S878" i="2"/>
  <c r="T878" i="2"/>
  <c r="S879" i="2"/>
  <c r="T879" i="2"/>
  <c r="S880" i="2"/>
  <c r="T880" i="2"/>
  <c r="S881" i="2"/>
  <c r="T881" i="2"/>
  <c r="S882" i="2"/>
  <c r="T882" i="2"/>
  <c r="S883" i="2"/>
  <c r="T883" i="2"/>
  <c r="S884" i="2"/>
  <c r="T884" i="2"/>
  <c r="S885" i="2"/>
  <c r="T885" i="2"/>
  <c r="S886" i="2"/>
  <c r="T886" i="2"/>
  <c r="S887" i="2"/>
  <c r="T887" i="2"/>
  <c r="S888" i="2"/>
  <c r="T888" i="2"/>
  <c r="S889" i="2"/>
  <c r="T889" i="2"/>
  <c r="S890" i="2"/>
  <c r="T890" i="2"/>
  <c r="S891" i="2"/>
  <c r="T891" i="2"/>
  <c r="S892" i="2"/>
  <c r="T892" i="2"/>
  <c r="S893" i="2"/>
  <c r="T893" i="2"/>
  <c r="S894" i="2"/>
  <c r="T894" i="2"/>
  <c r="S895" i="2"/>
  <c r="T895" i="2"/>
  <c r="S896" i="2"/>
  <c r="T896" i="2"/>
  <c r="S897" i="2"/>
  <c r="T897" i="2"/>
  <c r="S898" i="2"/>
  <c r="T898" i="2"/>
  <c r="S899" i="2"/>
  <c r="T899" i="2"/>
  <c r="S900" i="2"/>
  <c r="T900" i="2"/>
  <c r="S901" i="2"/>
  <c r="T901" i="2"/>
  <c r="S902" i="2"/>
  <c r="T902" i="2"/>
  <c r="S903" i="2"/>
  <c r="T903" i="2"/>
  <c r="S904" i="2"/>
  <c r="T904" i="2"/>
  <c r="S905" i="2"/>
  <c r="T905" i="2"/>
  <c r="S906" i="2"/>
  <c r="T906" i="2"/>
  <c r="S907" i="2"/>
  <c r="T907" i="2"/>
  <c r="S908" i="2"/>
  <c r="T908" i="2"/>
  <c r="S909" i="2"/>
  <c r="T909" i="2"/>
  <c r="S910" i="2"/>
  <c r="T910" i="2"/>
  <c r="S911" i="2"/>
  <c r="T911" i="2"/>
  <c r="S912" i="2"/>
  <c r="T912" i="2"/>
  <c r="S913" i="2"/>
  <c r="T913" i="2"/>
  <c r="S914" i="2"/>
  <c r="T914" i="2"/>
  <c r="S915" i="2"/>
  <c r="T915" i="2"/>
  <c r="S916" i="2"/>
  <c r="T916" i="2"/>
  <c r="S917" i="2"/>
  <c r="T917" i="2"/>
  <c r="S918" i="2"/>
  <c r="T918" i="2"/>
  <c r="S919" i="2"/>
  <c r="T919" i="2"/>
  <c r="S920" i="2"/>
  <c r="T920" i="2"/>
  <c r="S921" i="2"/>
  <c r="T921" i="2"/>
  <c r="S922" i="2"/>
  <c r="T922" i="2"/>
  <c r="S923" i="2"/>
  <c r="T923" i="2"/>
  <c r="S924" i="2"/>
  <c r="T924" i="2"/>
  <c r="S925" i="2"/>
  <c r="T925" i="2"/>
  <c r="S926" i="2"/>
  <c r="T926" i="2"/>
  <c r="S927" i="2"/>
  <c r="T927" i="2"/>
  <c r="S928" i="2"/>
  <c r="T928" i="2"/>
  <c r="S929" i="2"/>
  <c r="T929" i="2"/>
  <c r="S930" i="2"/>
  <c r="T930" i="2"/>
  <c r="S931" i="2"/>
  <c r="T931" i="2"/>
  <c r="S932" i="2"/>
  <c r="T932" i="2"/>
  <c r="S933" i="2"/>
  <c r="T933" i="2"/>
  <c r="S934" i="2"/>
  <c r="T934" i="2"/>
  <c r="S935" i="2"/>
  <c r="T935" i="2"/>
  <c r="S936" i="2"/>
  <c r="T936" i="2"/>
  <c r="S937" i="2"/>
  <c r="T937" i="2"/>
  <c r="S938" i="2"/>
  <c r="T938" i="2"/>
  <c r="S939" i="2"/>
  <c r="T939" i="2"/>
  <c r="S940" i="2"/>
  <c r="T940" i="2"/>
  <c r="S941" i="2"/>
  <c r="T941" i="2"/>
  <c r="S942" i="2"/>
  <c r="T942" i="2"/>
  <c r="S943" i="2"/>
  <c r="T943" i="2"/>
  <c r="S944" i="2"/>
  <c r="T944" i="2"/>
  <c r="S945" i="2"/>
  <c r="T945" i="2"/>
  <c r="S946" i="2"/>
  <c r="T946" i="2"/>
  <c r="S947" i="2"/>
  <c r="T947" i="2"/>
  <c r="S948" i="2"/>
  <c r="T948" i="2"/>
  <c r="S949" i="2"/>
  <c r="T949" i="2"/>
  <c r="S950" i="2"/>
  <c r="T950" i="2"/>
  <c r="S951" i="2"/>
  <c r="T951" i="2"/>
  <c r="S952" i="2"/>
  <c r="T952" i="2"/>
  <c r="S953" i="2"/>
  <c r="T953" i="2"/>
  <c r="S954" i="2"/>
  <c r="T954" i="2"/>
  <c r="S955" i="2"/>
  <c r="T955" i="2"/>
  <c r="S956" i="2"/>
  <c r="T956" i="2"/>
  <c r="S957" i="2"/>
  <c r="T957" i="2"/>
  <c r="S958" i="2"/>
  <c r="T958" i="2"/>
  <c r="S959" i="2"/>
  <c r="T959" i="2"/>
  <c r="S960" i="2"/>
  <c r="T960" i="2"/>
  <c r="S961" i="2"/>
  <c r="T961" i="2"/>
  <c r="S962" i="2"/>
  <c r="T962" i="2"/>
  <c r="S963" i="2"/>
  <c r="T963" i="2"/>
  <c r="S964" i="2"/>
  <c r="T964" i="2"/>
  <c r="S965" i="2"/>
  <c r="T965" i="2"/>
  <c r="S966" i="2"/>
  <c r="T966" i="2"/>
  <c r="S967" i="2"/>
  <c r="T967" i="2"/>
  <c r="S968" i="2"/>
  <c r="T968" i="2"/>
  <c r="S969" i="2"/>
  <c r="T969" i="2"/>
  <c r="S970" i="2"/>
  <c r="T970" i="2"/>
  <c r="S971" i="2"/>
  <c r="T971" i="2"/>
  <c r="S972" i="2"/>
  <c r="T972" i="2"/>
  <c r="S973" i="2"/>
  <c r="T973" i="2"/>
  <c r="S974" i="2"/>
  <c r="T974" i="2"/>
  <c r="S975" i="2"/>
  <c r="T975" i="2"/>
  <c r="S976" i="2"/>
  <c r="T976" i="2"/>
  <c r="S977" i="2"/>
  <c r="T977" i="2"/>
  <c r="S978" i="2"/>
  <c r="T978" i="2"/>
  <c r="S979" i="2"/>
  <c r="T979" i="2"/>
  <c r="S980" i="2"/>
  <c r="T980" i="2"/>
  <c r="S981" i="2"/>
  <c r="T981" i="2"/>
  <c r="S982" i="2"/>
  <c r="T982" i="2"/>
  <c r="S983" i="2"/>
  <c r="T983" i="2"/>
  <c r="S984" i="2"/>
  <c r="T984" i="2"/>
  <c r="S985" i="2"/>
  <c r="T985" i="2"/>
  <c r="S986" i="2"/>
  <c r="T986" i="2"/>
  <c r="S987" i="2"/>
  <c r="T987" i="2"/>
  <c r="S988" i="2"/>
  <c r="T988" i="2"/>
  <c r="S989" i="2"/>
  <c r="T989" i="2"/>
  <c r="S990" i="2"/>
  <c r="T990" i="2"/>
  <c r="S991" i="2"/>
  <c r="T991" i="2"/>
  <c r="S992" i="2"/>
  <c r="T992" i="2"/>
  <c r="S993" i="2"/>
  <c r="T993" i="2"/>
  <c r="S994" i="2"/>
  <c r="T994" i="2"/>
  <c r="S995" i="2"/>
  <c r="T995" i="2"/>
  <c r="S996" i="2"/>
  <c r="T996" i="2"/>
  <c r="S997" i="2"/>
  <c r="T997" i="2"/>
  <c r="S998" i="2"/>
  <c r="T998" i="2"/>
  <c r="S999" i="2"/>
  <c r="T999" i="2"/>
  <c r="S1000" i="2"/>
  <c r="T1000" i="2"/>
  <c r="S1001" i="2"/>
  <c r="T1001" i="2"/>
  <c r="S1002" i="2"/>
  <c r="T1002" i="2"/>
  <c r="S1003" i="2"/>
  <c r="T1003" i="2"/>
  <c r="S1004" i="2"/>
  <c r="T1004" i="2"/>
  <c r="S1005" i="2"/>
  <c r="T1005" i="2"/>
  <c r="S1006" i="2"/>
  <c r="T1006" i="2"/>
  <c r="S1007" i="2"/>
  <c r="T1007" i="2"/>
  <c r="S1008" i="2"/>
  <c r="T1008" i="2"/>
  <c r="S1009" i="2"/>
  <c r="T1009" i="2"/>
  <c r="S1010" i="2"/>
  <c r="T1010" i="2"/>
  <c r="S1011" i="2"/>
  <c r="T1011" i="2"/>
  <c r="S1012" i="2"/>
  <c r="T1012" i="2"/>
  <c r="S1013" i="2"/>
  <c r="T1013" i="2"/>
  <c r="S1014" i="2"/>
  <c r="T1014" i="2"/>
  <c r="S1015" i="2"/>
  <c r="T1015" i="2"/>
  <c r="S1016" i="2"/>
  <c r="T1016" i="2"/>
  <c r="S1017" i="2"/>
  <c r="T1017" i="2"/>
  <c r="S1018" i="2"/>
  <c r="T1018" i="2"/>
  <c r="S1019" i="2"/>
  <c r="T1019" i="2"/>
  <c r="S1020" i="2"/>
  <c r="T1020" i="2"/>
  <c r="S1021" i="2"/>
  <c r="T1021" i="2"/>
  <c r="S1022" i="2"/>
  <c r="T1022" i="2"/>
  <c r="S1023" i="2"/>
  <c r="T1023" i="2"/>
  <c r="S1024" i="2"/>
  <c r="T1024" i="2"/>
  <c r="S1025" i="2"/>
  <c r="T1025" i="2"/>
  <c r="S1026" i="2"/>
  <c r="T1026" i="2"/>
  <c r="S1027" i="2"/>
  <c r="T1027" i="2"/>
  <c r="S1028" i="2"/>
  <c r="T1028" i="2"/>
  <c r="S1029" i="2"/>
  <c r="T1029" i="2"/>
  <c r="S1030" i="2"/>
  <c r="T1030" i="2"/>
  <c r="S1031" i="2"/>
  <c r="T1031" i="2"/>
  <c r="S1032" i="2"/>
  <c r="T1032" i="2"/>
  <c r="S1033" i="2"/>
  <c r="T1033" i="2"/>
  <c r="S1034" i="2"/>
  <c r="T1034" i="2"/>
  <c r="S1035" i="2"/>
  <c r="T1035" i="2"/>
  <c r="S1036" i="2"/>
  <c r="T1036" i="2"/>
  <c r="S1037" i="2"/>
  <c r="T1037" i="2"/>
  <c r="S1038" i="2"/>
  <c r="T1038" i="2"/>
  <c r="S1039" i="2"/>
  <c r="T1039" i="2"/>
  <c r="S1040" i="2"/>
  <c r="T1040" i="2"/>
  <c r="S1041" i="2"/>
  <c r="T1041" i="2"/>
  <c r="S1042" i="2"/>
  <c r="T1042" i="2"/>
  <c r="S1043" i="2"/>
  <c r="T1043" i="2"/>
  <c r="S1044" i="2"/>
  <c r="T1044" i="2"/>
  <c r="S1045" i="2"/>
  <c r="T1045" i="2"/>
  <c r="S1046" i="2"/>
  <c r="T1046" i="2"/>
  <c r="S1047" i="2"/>
  <c r="T1047" i="2"/>
  <c r="S1048" i="2"/>
  <c r="T1048" i="2"/>
  <c r="S1049" i="2"/>
  <c r="T1049" i="2"/>
  <c r="S1050" i="2"/>
  <c r="T1050" i="2"/>
  <c r="S1051" i="2"/>
  <c r="T1051" i="2"/>
  <c r="S1052" i="2"/>
  <c r="T1052" i="2"/>
  <c r="S1053" i="2"/>
  <c r="T1053" i="2"/>
  <c r="S1054" i="2"/>
  <c r="T1054" i="2"/>
  <c r="S1055" i="2"/>
  <c r="T1055" i="2"/>
  <c r="S1056" i="2"/>
  <c r="T1056" i="2"/>
  <c r="S1057" i="2"/>
  <c r="T1057" i="2"/>
  <c r="S1058" i="2"/>
  <c r="T1058" i="2"/>
  <c r="S1059" i="2"/>
  <c r="T1059" i="2"/>
  <c r="S1060" i="2"/>
  <c r="T1060" i="2"/>
  <c r="S1061" i="2"/>
  <c r="T1061" i="2"/>
  <c r="S1062" i="2"/>
  <c r="T1062" i="2"/>
  <c r="S1063" i="2"/>
  <c r="T1063" i="2"/>
  <c r="S1064" i="2"/>
  <c r="T1064" i="2"/>
  <c r="S1065" i="2"/>
  <c r="T1065" i="2"/>
  <c r="S1066" i="2"/>
  <c r="T1066" i="2"/>
  <c r="S1067" i="2"/>
  <c r="T1067" i="2"/>
  <c r="S1068" i="2"/>
  <c r="T1068" i="2"/>
  <c r="S1069" i="2"/>
  <c r="T1069" i="2"/>
  <c r="S1070" i="2"/>
  <c r="T1070" i="2"/>
  <c r="S1071" i="2"/>
  <c r="T1071" i="2"/>
  <c r="S1072" i="2"/>
  <c r="T1072" i="2"/>
  <c r="S1073" i="2"/>
  <c r="T1073" i="2"/>
  <c r="S1074" i="2"/>
  <c r="T1074" i="2"/>
  <c r="S1075" i="2"/>
  <c r="T1075" i="2"/>
  <c r="S1076" i="2"/>
  <c r="T1076" i="2"/>
  <c r="S1077" i="2"/>
  <c r="T1077" i="2"/>
  <c r="S1078" i="2"/>
  <c r="T1078" i="2"/>
  <c r="S1079" i="2"/>
  <c r="T1079" i="2"/>
  <c r="S1080" i="2"/>
  <c r="T1080" i="2"/>
  <c r="S1081" i="2"/>
  <c r="T1081" i="2"/>
  <c r="S1082" i="2"/>
  <c r="T1082" i="2"/>
  <c r="S1083" i="2"/>
  <c r="T1083" i="2"/>
  <c r="S1084" i="2"/>
  <c r="T1084" i="2"/>
  <c r="S1085" i="2"/>
  <c r="T1085" i="2"/>
  <c r="S1086" i="2"/>
  <c r="T1086" i="2"/>
  <c r="S1087" i="2"/>
  <c r="T1087" i="2"/>
  <c r="S1088" i="2"/>
  <c r="T1088" i="2"/>
  <c r="S1089" i="2"/>
  <c r="T1089" i="2"/>
  <c r="S1090" i="2"/>
  <c r="T1090" i="2"/>
  <c r="S1091" i="2"/>
  <c r="T1091" i="2"/>
  <c r="S1092" i="2"/>
  <c r="T1092" i="2"/>
  <c r="S1093" i="2"/>
  <c r="T1093" i="2"/>
  <c r="S1094" i="2"/>
  <c r="T1094" i="2"/>
  <c r="S1095" i="2"/>
  <c r="T1095" i="2"/>
  <c r="S1096" i="2"/>
  <c r="T1096" i="2"/>
  <c r="S1097" i="2"/>
  <c r="T1097" i="2"/>
  <c r="S1098" i="2"/>
  <c r="T1098" i="2"/>
  <c r="S1099" i="2"/>
  <c r="T1099" i="2"/>
  <c r="S1100" i="2"/>
  <c r="T1100" i="2"/>
  <c r="S1101" i="2"/>
  <c r="T1101" i="2"/>
  <c r="S1102" i="2"/>
  <c r="T1102" i="2"/>
  <c r="S1103" i="2"/>
  <c r="T1103" i="2"/>
  <c r="S1104" i="2"/>
  <c r="T1104" i="2"/>
  <c r="S1105" i="2"/>
  <c r="T1105" i="2"/>
  <c r="S1106" i="2"/>
  <c r="T1106" i="2"/>
  <c r="S1107" i="2"/>
  <c r="T1107" i="2"/>
  <c r="T3" i="2"/>
  <c r="S3" i="2"/>
  <c r="C5" i="5"/>
  <c r="C6" i="5" s="1"/>
  <c r="C7" i="5" s="1"/>
  <c r="C4" i="5"/>
  <c r="R3" i="2"/>
  <c r="Q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C8" i="5" l="1"/>
  <c r="C9" i="5" s="1"/>
  <c r="C10" i="5" s="1"/>
  <c r="C11" i="5" s="1"/>
  <c r="C12" i="5" s="1"/>
  <c r="C13" i="5" s="1"/>
  <c r="C14" i="5" s="1"/>
  <c r="C15" i="5" s="1"/>
  <c r="C16" i="5" s="1"/>
  <c r="C17" i="5" s="1"/>
</calcChain>
</file>

<file path=xl/sharedStrings.xml><?xml version="1.0" encoding="utf-8"?>
<sst xmlns="http://schemas.openxmlformats.org/spreadsheetml/2006/main" count="13356" uniqueCount="1537">
  <si>
    <t>勘定科目</t>
  </si>
  <si>
    <t>取引日</t>
  </si>
  <si>
    <t>決算整理仕訳</t>
  </si>
  <si>
    <t>相手勘定科目</t>
  </si>
  <si>
    <t>税区分</t>
  </si>
  <si>
    <t>取引先</t>
  </si>
  <si>
    <t>品目</t>
  </si>
  <si>
    <t>部門</t>
  </si>
  <si>
    <t>管理番号</t>
  </si>
  <si>
    <t>メモタグ</t>
  </si>
  <si>
    <t>備考</t>
  </si>
  <si>
    <t>取引内容</t>
  </si>
  <si>
    <t>発行元</t>
  </si>
  <si>
    <t>借方金額</t>
  </si>
  <si>
    <t>貸方金額</t>
  </si>
  <si>
    <t>残高</t>
  </si>
  <si>
    <t>事業主借</t>
  </si>
  <si>
    <t>預金利息</t>
  </si>
  <si>
    <t>消耗品費</t>
  </si>
  <si>
    <t>広告宣伝費</t>
  </si>
  <si>
    <t>租税公課</t>
  </si>
  <si>
    <t>水道光熱費</t>
  </si>
  <si>
    <t>現金</t>
  </si>
  <si>
    <t>旅費交通費</t>
  </si>
  <si>
    <t>雑費</t>
  </si>
  <si>
    <t>事業主貸</t>
  </si>
  <si>
    <t>売掛金</t>
  </si>
  <si>
    <t>普通預金</t>
  </si>
  <si>
    <t>長期借入金</t>
  </si>
  <si>
    <t>仕入</t>
  </si>
  <si>
    <t>売上</t>
  </si>
  <si>
    <t>2025-01-01</t>
  </si>
  <si>
    <t>2025-01-02</t>
  </si>
  <si>
    <t>2025-01-03</t>
  </si>
  <si>
    <t>2025-01-04</t>
  </si>
  <si>
    <t>2025-01-05</t>
  </si>
  <si>
    <t>2025-01-06</t>
  </si>
  <si>
    <t>2025-01-07</t>
  </si>
  <si>
    <t>2025-01-08</t>
  </si>
  <si>
    <t>2025-01-09</t>
  </si>
  <si>
    <t>2025-01-10</t>
  </si>
  <si>
    <t>2025-01-11</t>
  </si>
  <si>
    <t>2025-01-12</t>
  </si>
  <si>
    <t>2025-01-13</t>
  </si>
  <si>
    <t>2025-01-14</t>
  </si>
  <si>
    <t>2025-01-15</t>
  </si>
  <si>
    <t>2025-01-16</t>
  </si>
  <si>
    <t>2025-01-17</t>
  </si>
  <si>
    <t>2025-01-18</t>
  </si>
  <si>
    <t>2025-01-19</t>
  </si>
  <si>
    <t>2025-01-20</t>
  </si>
  <si>
    <t>2025-01-21</t>
  </si>
  <si>
    <t>2025-01-22</t>
  </si>
  <si>
    <t>2025-01-23</t>
  </si>
  <si>
    <t>2025-01-24</t>
  </si>
  <si>
    <t>2025-01-25</t>
  </si>
  <si>
    <t>2025-01-26</t>
  </si>
  <si>
    <t>2025-01-27</t>
  </si>
  <si>
    <t>2025-01-28</t>
  </si>
  <si>
    <t>2025-01-29</t>
  </si>
  <si>
    <t>2025-01-30</t>
  </si>
  <si>
    <t>2025-01-31</t>
  </si>
  <si>
    <t>2025-02-01</t>
  </si>
  <si>
    <t>2025-02-02</t>
  </si>
  <si>
    <t>2025-02-03</t>
  </si>
  <si>
    <t>2025-02-04</t>
  </si>
  <si>
    <t>2025-02-05</t>
  </si>
  <si>
    <t>2025-02-06</t>
  </si>
  <si>
    <t>2025-02-07</t>
  </si>
  <si>
    <t>2025-02-08</t>
  </si>
  <si>
    <t>2025-02-09</t>
  </si>
  <si>
    <t>2025-02-10</t>
  </si>
  <si>
    <t>2025-02-11</t>
  </si>
  <si>
    <t>2025-02-12</t>
  </si>
  <si>
    <t>2025-02-13</t>
  </si>
  <si>
    <t>2025-02-14</t>
  </si>
  <si>
    <t>2025-02-15</t>
  </si>
  <si>
    <t>2025-02-16</t>
  </si>
  <si>
    <t>2025-02-17</t>
  </si>
  <si>
    <t>2025-02-18</t>
  </si>
  <si>
    <t>2025-02-19</t>
  </si>
  <si>
    <t>2025-02-20</t>
  </si>
  <si>
    <t>2025-02-21</t>
  </si>
  <si>
    <t>2025-02-22</t>
  </si>
  <si>
    <t>2025-02-23</t>
  </si>
  <si>
    <t>2025-02-24</t>
  </si>
  <si>
    <t>2025-02-25</t>
  </si>
  <si>
    <t>2025-02-26</t>
  </si>
  <si>
    <t>2025-02-27</t>
  </si>
  <si>
    <t>2025-02-28</t>
  </si>
  <si>
    <t>2025-03-01</t>
  </si>
  <si>
    <t>2025-03-02</t>
  </si>
  <si>
    <t>2025-03-03</t>
  </si>
  <si>
    <t>2025-03-04</t>
  </si>
  <si>
    <t>2025-03-05</t>
  </si>
  <si>
    <t>2025-03-06</t>
  </si>
  <si>
    <t>2025-03-07</t>
  </si>
  <si>
    <t>2025-03-08</t>
  </si>
  <si>
    <t>2025-03-09</t>
  </si>
  <si>
    <t>2025-03-10</t>
  </si>
  <si>
    <t>2025-03-11</t>
  </si>
  <si>
    <t>2025-03-12</t>
  </si>
  <si>
    <t>2025-03-13</t>
  </si>
  <si>
    <t>2025-03-14</t>
  </si>
  <si>
    <t>2025-03-15</t>
  </si>
  <si>
    <t>2025-03-16</t>
  </si>
  <si>
    <t>2025-03-17</t>
  </si>
  <si>
    <t>2025-03-18</t>
  </si>
  <si>
    <t>2025-03-19</t>
  </si>
  <si>
    <t>2025-03-20</t>
  </si>
  <si>
    <t>2025-03-21</t>
  </si>
  <si>
    <t>2025-03-22</t>
  </si>
  <si>
    <t>2025-03-23</t>
  </si>
  <si>
    <t>2025-03-24</t>
  </si>
  <si>
    <t>2025-03-25</t>
  </si>
  <si>
    <t>2025-03-26</t>
  </si>
  <si>
    <t>2025-03-27</t>
  </si>
  <si>
    <t>2025-03-28</t>
  </si>
  <si>
    <t>2025-03-29</t>
  </si>
  <si>
    <t>2025-03-30</t>
  </si>
  <si>
    <t>2025-03-31</t>
  </si>
  <si>
    <t>2025-04-01</t>
  </si>
  <si>
    <t>2025-04-02</t>
  </si>
  <si>
    <t>2025-04-03</t>
  </si>
  <si>
    <t>2025-04-04</t>
  </si>
  <si>
    <t>2025-04-05</t>
  </si>
  <si>
    <t>2025-04-06</t>
  </si>
  <si>
    <t>2025-04-07</t>
  </si>
  <si>
    <t>2025-04-08</t>
  </si>
  <si>
    <t>2025-04-09</t>
  </si>
  <si>
    <t>2025-04-10</t>
  </si>
  <si>
    <t>2025-04-11</t>
  </si>
  <si>
    <t>2025-04-12</t>
  </si>
  <si>
    <t>2025-04-13</t>
  </si>
  <si>
    <t>2025-04-14</t>
  </si>
  <si>
    <t>2025-04-15</t>
  </si>
  <si>
    <t>2025-04-16</t>
  </si>
  <si>
    <t>2025-04-17</t>
  </si>
  <si>
    <t>2025-04-18</t>
  </si>
  <si>
    <t>2025-04-19</t>
  </si>
  <si>
    <t>2025-04-20</t>
  </si>
  <si>
    <t>2025-04-21</t>
  </si>
  <si>
    <t>2025-04-22</t>
  </si>
  <si>
    <t>2025-04-23</t>
  </si>
  <si>
    <t>2025-04-24</t>
  </si>
  <si>
    <t>2025-04-25</t>
  </si>
  <si>
    <t>2025-04-26</t>
  </si>
  <si>
    <t>2025-04-27</t>
  </si>
  <si>
    <t>2025-04-28</t>
  </si>
  <si>
    <t>2025-04-29</t>
  </si>
  <si>
    <t>2025-04-30</t>
  </si>
  <si>
    <t>2025-05-01</t>
  </si>
  <si>
    <t>2025-05-02</t>
  </si>
  <si>
    <t>2025-05-03</t>
  </si>
  <si>
    <t>2025-05-04</t>
  </si>
  <si>
    <t>2025-05-05</t>
  </si>
  <si>
    <t>2025-05-06</t>
  </si>
  <si>
    <t>2025-05-07</t>
  </si>
  <si>
    <t>2025-05-08</t>
  </si>
  <si>
    <t>2025-05-09</t>
  </si>
  <si>
    <t>2025-05-10</t>
  </si>
  <si>
    <t>2025-05-11</t>
  </si>
  <si>
    <t>2025-05-12</t>
  </si>
  <si>
    <t>2025-05-13</t>
  </si>
  <si>
    <t>2025-05-14</t>
  </si>
  <si>
    <t>2025-05-15</t>
  </si>
  <si>
    <t>2025-05-16</t>
  </si>
  <si>
    <t>2025-05-17</t>
  </si>
  <si>
    <t>2025-05-18</t>
  </si>
  <si>
    <t>2025-05-19</t>
  </si>
  <si>
    <t>2025-05-20</t>
  </si>
  <si>
    <t>2025-05-21</t>
  </si>
  <si>
    <t>2025-05-22</t>
  </si>
  <si>
    <t>2025-05-23</t>
  </si>
  <si>
    <t>2025-05-24</t>
  </si>
  <si>
    <t>2025-05-25</t>
  </si>
  <si>
    <t>2025-05-26</t>
  </si>
  <si>
    <t>2025-05-27</t>
  </si>
  <si>
    <t>2025-05-28</t>
  </si>
  <si>
    <t>2025-05-29</t>
  </si>
  <si>
    <t>2025-05-30</t>
  </si>
  <si>
    <t>2025-05-31</t>
  </si>
  <si>
    <t>2025-06-01</t>
  </si>
  <si>
    <t>2025-06-02</t>
  </si>
  <si>
    <t>2025-06-03</t>
  </si>
  <si>
    <t>2025-06-04</t>
  </si>
  <si>
    <t>2025-06-05</t>
  </si>
  <si>
    <t>2025-06-06</t>
  </si>
  <si>
    <t>2025-06-07</t>
  </si>
  <si>
    <t>2025-06-08</t>
  </si>
  <si>
    <t>2025-06-09</t>
  </si>
  <si>
    <t>2025-06-10</t>
  </si>
  <si>
    <t>2025-06-11</t>
  </si>
  <si>
    <t>2025-06-12</t>
  </si>
  <si>
    <t>2025-06-13</t>
  </si>
  <si>
    <t>2025-06-14</t>
  </si>
  <si>
    <t>2025-06-15</t>
  </si>
  <si>
    <t>2025-06-16</t>
  </si>
  <si>
    <t>2025-06-17</t>
  </si>
  <si>
    <t>2025-06-18</t>
  </si>
  <si>
    <t>2025-06-19</t>
  </si>
  <si>
    <t>2025-06-20</t>
  </si>
  <si>
    <t>2025-06-21</t>
  </si>
  <si>
    <t>2025-06-22</t>
  </si>
  <si>
    <t>2025-06-23</t>
  </si>
  <si>
    <t>2025-06-24</t>
  </si>
  <si>
    <t>2025-06-25</t>
  </si>
  <si>
    <t>2025-06-26</t>
  </si>
  <si>
    <t>2025-06-27</t>
  </si>
  <si>
    <t>2025-06-28</t>
  </si>
  <si>
    <t>2025-06-29</t>
  </si>
  <si>
    <t>2025-06-30</t>
  </si>
  <si>
    <t>2025-07-01</t>
  </si>
  <si>
    <t>2025-07-02</t>
  </si>
  <si>
    <t>2025-07-03</t>
  </si>
  <si>
    <t>2025-07-04</t>
  </si>
  <si>
    <t>2025-07-05</t>
  </si>
  <si>
    <t>2025-07-06</t>
  </si>
  <si>
    <t>2025-07-07</t>
  </si>
  <si>
    <t>2025-07-08</t>
  </si>
  <si>
    <t>2025-07-09</t>
  </si>
  <si>
    <t>2025-07-10</t>
  </si>
  <si>
    <t>2025-07-11</t>
  </si>
  <si>
    <t>2025-07-12</t>
  </si>
  <si>
    <t>2025-07-13</t>
  </si>
  <si>
    <t>2025-07-14</t>
  </si>
  <si>
    <t>2025-07-15</t>
  </si>
  <si>
    <t>2025-07-16</t>
  </si>
  <si>
    <t>2025-07-17</t>
  </si>
  <si>
    <t>2025-07-18</t>
  </si>
  <si>
    <t>2025-07-19</t>
  </si>
  <si>
    <t>2025-07-20</t>
  </si>
  <si>
    <t>2025-07-21</t>
  </si>
  <si>
    <t>2025-07-22</t>
  </si>
  <si>
    <t>2025-07-23</t>
  </si>
  <si>
    <t>2025-07-24</t>
  </si>
  <si>
    <t>2025-07-25</t>
  </si>
  <si>
    <t>2025-07-26</t>
  </si>
  <si>
    <t>2025-07-27</t>
  </si>
  <si>
    <t>2025-07-28</t>
  </si>
  <si>
    <t>2025-07-29</t>
  </si>
  <si>
    <t>2025-07-30</t>
  </si>
  <si>
    <t>2025-07-31</t>
  </si>
  <si>
    <t>2025-08-01</t>
  </si>
  <si>
    <t>2025-08-02</t>
  </si>
  <si>
    <t>2025-08-03</t>
  </si>
  <si>
    <t>2025-08-04</t>
  </si>
  <si>
    <t>2025-08-05</t>
  </si>
  <si>
    <t>2025-08-06</t>
  </si>
  <si>
    <t>2025-08-07</t>
  </si>
  <si>
    <t>2025-08-08</t>
  </si>
  <si>
    <t>2025-08-09</t>
  </si>
  <si>
    <t>2025-08-10</t>
  </si>
  <si>
    <t>2025-08-11</t>
  </si>
  <si>
    <t>2025-08-12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</si>
  <si>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</si>
  <si>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</si>
  <si>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</si>
  <si>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</si>
  <si>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</si>
  <si>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</si>
  <si>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</si>
  <si>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</si>
  <si>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</si>
  <si>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</si>
  <si>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</si>
  <si>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</si>
  <si>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</si>
  <si>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</si>
  <si>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</si>
  <si>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</si>
  <si>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</si>
  <si>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</si>
  <si>
    <t>2025-08-31</t>
  </si>
  <si>
    <t>2025-09-01</t>
  </si>
  <si>
    <t>2025-09-02</t>
  </si>
  <si>
    <t>2025-09-03</t>
  </si>
  <si>
    <t>2025-09-04</t>
  </si>
  <si>
    <t>2025-09-05</t>
  </si>
  <si>
    <t>2025-09-06</t>
  </si>
  <si>
    <t>2025-09-07</t>
  </si>
  <si>
    <t>2025-09-08</t>
  </si>
  <si>
    <t>2025-09-09</t>
  </si>
  <si>
    <t>2025-09-10</t>
  </si>
  <si>
    <t>2025-09-11</t>
  </si>
  <si>
    <t>2025-09-12</t>
  </si>
  <si>
    <t>2025-09-13</t>
  </si>
  <si>
    <t>2025-09-14</t>
  </si>
  <si>
    <t>2025-09-15</t>
  </si>
  <si>
    <t>2025-09-16</t>
  </si>
  <si>
    <t>2025-09-17</t>
  </si>
  <si>
    <t>2025-09-18</t>
  </si>
  <si>
    <t>2025-09-19</t>
  </si>
  <si>
    <t>2025-09-20</t>
  </si>
  <si>
    <t>2025-09-21</t>
  </si>
  <si>
    <t>2025-09-22</t>
  </si>
  <si>
    <t>2025-09-23</t>
  </si>
  <si>
    <t>2025-09-24</t>
  </si>
  <si>
    <t>2025-09-25</t>
  </si>
  <si>
    <t>2025-09-26</t>
  </si>
  <si>
    <t>2025-09-27</t>
  </si>
  <si>
    <t>2025-09-28</t>
  </si>
  <si>
    <t>2025-09-29</t>
  </si>
  <si>
    <t>2025-09-30</t>
  </si>
  <si>
    <t>2025-10-01</t>
  </si>
  <si>
    <t>2025-10-02</t>
  </si>
  <si>
    <t>2025-10-03</t>
  </si>
  <si>
    <t>2025-10-04</t>
  </si>
  <si>
    <t>2025-10-05</t>
  </si>
  <si>
    <t>2025-10-06</t>
  </si>
  <si>
    <t>2025-10-07</t>
  </si>
  <si>
    <t>2025-10-08</t>
  </si>
  <si>
    <t>2025-10-09</t>
  </si>
  <si>
    <t>2025-10-10</t>
  </si>
  <si>
    <t>2025-10-11</t>
  </si>
  <si>
    <t>2025-10-12</t>
  </si>
  <si>
    <t>2025-10-13</t>
  </si>
  <si>
    <t>2025-10-14</t>
  </si>
  <si>
    <t>2025-10-15</t>
  </si>
  <si>
    <t>2025-10-16</t>
  </si>
  <si>
    <t>2025-10-17</t>
  </si>
  <si>
    <t>2025-10-18</t>
  </si>
  <si>
    <t>2025-10-19</t>
  </si>
  <si>
    <t>2025-10-20</t>
  </si>
  <si>
    <t>2025-10-21</t>
  </si>
  <si>
    <t>2025-10-22</t>
  </si>
  <si>
    <t>2025-10-23</t>
  </si>
  <si>
    <t>2025-10-24</t>
  </si>
  <si>
    <t>2025-10-25</t>
  </si>
  <si>
    <t>2025-10-26</t>
  </si>
  <si>
    <t>2025-10-27</t>
  </si>
  <si>
    <t>2025-10-28</t>
  </si>
  <si>
    <t>2025-10-29</t>
  </si>
  <si>
    <t>2025-10-30</t>
  </si>
  <si>
    <t>2025-10-31</t>
  </si>
  <si>
    <t>2025-11-01</t>
  </si>
  <si>
    <t>2025-11-02</t>
  </si>
  <si>
    <t>2025-11-03</t>
  </si>
  <si>
    <t>2025-11-04</t>
  </si>
  <si>
    <t>2025-11-05</t>
  </si>
  <si>
    <t>2025-11-06</t>
  </si>
  <si>
    <t>2025-11-07</t>
  </si>
  <si>
    <t>2025-11-08</t>
  </si>
  <si>
    <t>2025-11-09</t>
  </si>
  <si>
    <t>2025-11-10</t>
  </si>
  <si>
    <t>2025-11-11</t>
  </si>
  <si>
    <t>2025-11-12</t>
  </si>
  <si>
    <t>2025-11-13</t>
  </si>
  <si>
    <t>2025-11-14</t>
  </si>
  <si>
    <t>2025-11-15</t>
  </si>
  <si>
    <t>2025-11-16</t>
  </si>
  <si>
    <t>2025-11-17</t>
  </si>
  <si>
    <t>2025-11-18</t>
  </si>
  <si>
    <t>2025-11-19</t>
  </si>
  <si>
    <t>2025-11-20</t>
  </si>
  <si>
    <t>2025-11-21</t>
  </si>
  <si>
    <t>2025-11-22</t>
  </si>
  <si>
    <t>2025-11-23</t>
  </si>
  <si>
    <t>2025-11-24</t>
  </si>
  <si>
    <t>2025-11-25</t>
  </si>
  <si>
    <t>2025-11-26</t>
  </si>
  <si>
    <t>2025-11-27</t>
  </si>
  <si>
    <t>2025-11-28</t>
  </si>
  <si>
    <t>2025-11-29</t>
  </si>
  <si>
    <t>2025-11-30</t>
  </si>
  <si>
    <t>2025-12-01</t>
  </si>
  <si>
    <t>2025-12-02</t>
  </si>
  <si>
    <t>2025-12-03</t>
  </si>
  <si>
    <t>2025-12-04</t>
  </si>
  <si>
    <t>2025-12-05</t>
  </si>
  <si>
    <t>2025-12-06</t>
  </si>
  <si>
    <t>2025-12-07</t>
  </si>
  <si>
    <t>2025-12-08</t>
  </si>
  <si>
    <t>2025-12-09</t>
  </si>
  <si>
    <t>2025-12-10</t>
  </si>
  <si>
    <t>2025-12-11</t>
  </si>
  <si>
    <t>2025-12-12</t>
  </si>
  <si>
    <t>2025-12-13</t>
  </si>
  <si>
    <t>2025-12-14</t>
  </si>
  <si>
    <t>2025-12-15</t>
  </si>
  <si>
    <t>2025-12-16</t>
  </si>
  <si>
    <t>2025-12-17</t>
  </si>
  <si>
    <t>2025-12-18</t>
  </si>
  <si>
    <t>2025-12-19</t>
  </si>
  <si>
    <t>2025-12-20</t>
  </si>
  <si>
    <t>2025-12-21</t>
  </si>
  <si>
    <t>2025-12-22</t>
  </si>
  <si>
    <t>2025-12-23</t>
  </si>
  <si>
    <t>2025-12-24</t>
  </si>
  <si>
    <t>2025-12-25</t>
  </si>
  <si>
    <t>2025-12-26</t>
  </si>
  <si>
    <t>2025-12-27</t>
  </si>
  <si>
    <t>2025-12-28</t>
  </si>
  <si>
    <t>2025-12-29</t>
  </si>
  <si>
    <t>2025-12-30</t>
  </si>
  <si>
    <t>2025-12-31</t>
  </si>
  <si>
    <t>取引先C</t>
  </si>
  <si>
    <t>Amazon</t>
  </si>
  <si>
    <t>税務署</t>
  </si>
  <si>
    <t>取引先B</t>
  </si>
  <si>
    <t>取引先A</t>
  </si>
  <si>
    <t>コンビニ</t>
  </si>
  <si>
    <t>クレジットカード会社</t>
  </si>
  <si>
    <t>取引先D</t>
  </si>
  <si>
    <t>オリックス銀行</t>
  </si>
  <si>
    <t>銀行</t>
  </si>
  <si>
    <t>課税</t>
  </si>
  <si>
    <t>対象外</t>
  </si>
  <si>
    <t>非課税</t>
  </si>
  <si>
    <t>教材</t>
  </si>
  <si>
    <t>商品B</t>
  </si>
  <si>
    <t>サービスC</t>
  </si>
  <si>
    <t>オフィス備品</t>
  </si>
  <si>
    <t>交通費</t>
  </si>
  <si>
    <t>PC機器</t>
  </si>
  <si>
    <t>広告</t>
  </si>
  <si>
    <t>商品A</t>
  </si>
  <si>
    <t>消耗品</t>
  </si>
  <si>
    <t>総務部</t>
  </si>
  <si>
    <t>マーケティング部</t>
  </si>
  <si>
    <t>サポート部</t>
  </si>
  <si>
    <t>営業部</t>
  </si>
  <si>
    <t>開発部</t>
  </si>
  <si>
    <t>管理部</t>
  </si>
  <si>
    <t>経理部</t>
  </si>
  <si>
    <t>MN-2015</t>
  </si>
  <si>
    <t>MN-5200</t>
  </si>
  <si>
    <t>MN-3335</t>
  </si>
  <si>
    <t>MN-1324</t>
  </si>
  <si>
    <t>MN-3149</t>
  </si>
  <si>
    <t>MN-1444</t>
  </si>
  <si>
    <t>MN-1140</t>
  </si>
  <si>
    <t>MN-3609</t>
  </si>
  <si>
    <t>MN-5942</t>
  </si>
  <si>
    <t>MN-5056</t>
  </si>
  <si>
    <t>MN-3342</t>
  </si>
  <si>
    <t>MN-6624</t>
  </si>
  <si>
    <t>MN-8040</t>
  </si>
  <si>
    <t>MN-6528</t>
  </si>
  <si>
    <t>MN-1616</t>
  </si>
  <si>
    <t>MN-3916</t>
  </si>
  <si>
    <t>MN-6900</t>
  </si>
  <si>
    <t>MN-8898</t>
  </si>
  <si>
    <t>MN-8793</t>
  </si>
  <si>
    <t>MN-4060</t>
  </si>
  <si>
    <t>MN-2651</t>
  </si>
  <si>
    <t>MN-8300</t>
  </si>
  <si>
    <t>MN-5177</t>
  </si>
  <si>
    <t>MN-5113</t>
  </si>
  <si>
    <t>MN-1422</t>
  </si>
  <si>
    <t>MN-6673</t>
  </si>
  <si>
    <t>MN-2557</t>
  </si>
  <si>
    <t>MN-9862</t>
  </si>
  <si>
    <t>MN-8910</t>
  </si>
  <si>
    <t>MN-3034</t>
  </si>
  <si>
    <t>MN-5146</t>
  </si>
  <si>
    <t>MN-3982</t>
  </si>
  <si>
    <t>MN-3325</t>
  </si>
  <si>
    <t>MN-3690</t>
  </si>
  <si>
    <t>MN-5544</t>
  </si>
  <si>
    <t>MN-4275</t>
  </si>
  <si>
    <t>MN-7318</t>
  </si>
  <si>
    <t>MN-6800</t>
  </si>
  <si>
    <t>MN-4696</t>
  </si>
  <si>
    <t>MN-7503</t>
  </si>
  <si>
    <t>MN-1155</t>
  </si>
  <si>
    <t>MN-8570</t>
  </si>
  <si>
    <t>MN-9494</t>
  </si>
  <si>
    <t>MN-5381</t>
  </si>
  <si>
    <t>MN-1867</t>
  </si>
  <si>
    <t>MN-7580</t>
  </si>
  <si>
    <t>MN-2352</t>
  </si>
  <si>
    <t>MN-8963</t>
  </si>
  <si>
    <t>MN-9244</t>
  </si>
  <si>
    <t>MN-7159</t>
  </si>
  <si>
    <t>MN-9049</t>
  </si>
  <si>
    <t>MN-8506</t>
  </si>
  <si>
    <t>MN-1048</t>
  </si>
  <si>
    <t>MN-9085</t>
  </si>
  <si>
    <t>MN-1771</t>
  </si>
  <si>
    <t>MN-9369</t>
  </si>
  <si>
    <t>MN-8786</t>
  </si>
  <si>
    <t>MN-6879</t>
  </si>
  <si>
    <t>MN-8727</t>
  </si>
  <si>
    <t>MN-5698</t>
  </si>
  <si>
    <t>MN-2786</t>
  </si>
  <si>
    <t>MN-7820</t>
  </si>
  <si>
    <t>MN-1697</t>
  </si>
  <si>
    <t>MN-8010</t>
  </si>
  <si>
    <t>MN-9668</t>
  </si>
  <si>
    <t>MN-8075</t>
  </si>
  <si>
    <t>MN-3185</t>
  </si>
  <si>
    <t>MN-2276</t>
  </si>
  <si>
    <t>MN-6543</t>
  </si>
  <si>
    <t>MN-3593</t>
  </si>
  <si>
    <t>MN-2815</t>
  </si>
  <si>
    <t>MN-4434</t>
  </si>
  <si>
    <t>MN-5693</t>
  </si>
  <si>
    <t>MN-7983</t>
  </si>
  <si>
    <t>MN-7878</t>
  </si>
  <si>
    <t>MN-3222</t>
  </si>
  <si>
    <t>MN-2576</t>
  </si>
  <si>
    <t>MN-6425</t>
  </si>
  <si>
    <t>MN-1635</t>
  </si>
  <si>
    <t>MN-9634</t>
  </si>
  <si>
    <t>MN-9813</t>
  </si>
  <si>
    <t>MN-4466</t>
  </si>
  <si>
    <t>MN-8106</t>
  </si>
  <si>
    <t>MN-3530</t>
  </si>
  <si>
    <t>MN-6885</t>
  </si>
  <si>
    <t>MN-4782</t>
  </si>
  <si>
    <t>MN-5241</t>
  </si>
  <si>
    <t>MN-7928</t>
  </si>
  <si>
    <t>MN-7458</t>
  </si>
  <si>
    <t>MN-9325</t>
  </si>
  <si>
    <t>MN-9548</t>
  </si>
  <si>
    <t>MN-4754</t>
  </si>
  <si>
    <t>MN-2455</t>
  </si>
  <si>
    <t>MN-5745</t>
  </si>
  <si>
    <t>MN-8070</t>
  </si>
  <si>
    <t>MN-9234</t>
  </si>
  <si>
    <t>MN-5476</t>
  </si>
  <si>
    <t>MN-6372</t>
  </si>
  <si>
    <t>MN-3819</t>
  </si>
  <si>
    <t>MN-3862</t>
  </si>
  <si>
    <t>MN-6007</t>
  </si>
  <si>
    <t>MN-8250</t>
  </si>
  <si>
    <t>MN-5221</t>
  </si>
  <si>
    <t>MN-7124</t>
  </si>
  <si>
    <t>MN-1097</t>
  </si>
  <si>
    <t>MN-1962</t>
  </si>
  <si>
    <t>MN-5732</t>
  </si>
  <si>
    <t>MN-5670</t>
  </si>
  <si>
    <t>MN-6548</t>
  </si>
  <si>
    <t>MN-1345</t>
  </si>
  <si>
    <t>MN-9647</t>
  </si>
  <si>
    <t>MN-1717</t>
  </si>
  <si>
    <t>MN-6662</t>
  </si>
  <si>
    <t>MN-2000</t>
  </si>
  <si>
    <t>MN-1036</t>
  </si>
  <si>
    <t>MN-4244</t>
  </si>
  <si>
    <t>MN-9266</t>
  </si>
  <si>
    <t>MN-8685</t>
  </si>
  <si>
    <t>MN-1449</t>
  </si>
  <si>
    <t>MN-3441</t>
  </si>
  <si>
    <t>MN-5546</t>
  </si>
  <si>
    <t>MN-9419</t>
  </si>
  <si>
    <t>MN-7694</t>
  </si>
  <si>
    <t>MN-4604</t>
  </si>
  <si>
    <t>MN-3334</t>
  </si>
  <si>
    <t>MN-6408</t>
  </si>
  <si>
    <t>MN-2106</t>
  </si>
  <si>
    <t>MN-7974</t>
  </si>
  <si>
    <t>MN-6282</t>
  </si>
  <si>
    <t>MN-6805</t>
  </si>
  <si>
    <t>MN-1490</t>
  </si>
  <si>
    <t>MN-1275</t>
  </si>
  <si>
    <t>MN-9751</t>
  </si>
  <si>
    <t>MN-1522</t>
  </si>
  <si>
    <t>MN-8746</t>
  </si>
  <si>
    <t>MN-3512</t>
  </si>
  <si>
    <t>MN-8966</t>
  </si>
  <si>
    <t>MN-8148</t>
  </si>
  <si>
    <t>MN-4251</t>
  </si>
  <si>
    <t>MN-9302</t>
  </si>
  <si>
    <t>MN-2695</t>
  </si>
  <si>
    <t>MN-2584</t>
  </si>
  <si>
    <t>MN-6409</t>
  </si>
  <si>
    <t>MN-7012</t>
  </si>
  <si>
    <t>MN-7549</t>
  </si>
  <si>
    <t>MN-2959</t>
  </si>
  <si>
    <t>MN-3097</t>
  </si>
  <si>
    <t>MN-8453</t>
  </si>
  <si>
    <t>MN-7874</t>
  </si>
  <si>
    <t>MN-6068</t>
  </si>
  <si>
    <t>MN-1009</t>
  </si>
  <si>
    <t>MN-3735</t>
  </si>
  <si>
    <t>MN-2289</t>
  </si>
  <si>
    <t>MN-9786</t>
  </si>
  <si>
    <t>MN-4303</t>
  </si>
  <si>
    <t>MN-7693</t>
  </si>
  <si>
    <t>MN-8617</t>
  </si>
  <si>
    <t>MN-9295</t>
  </si>
  <si>
    <t>MN-2834</t>
  </si>
  <si>
    <t>MN-5795</t>
  </si>
  <si>
    <t>MN-2769</t>
  </si>
  <si>
    <t>MN-5477</t>
  </si>
  <si>
    <t>MN-7940</t>
  </si>
  <si>
    <t>MN-2135</t>
  </si>
  <si>
    <t>MN-5318</t>
  </si>
  <si>
    <t>MN-1144</t>
  </si>
  <si>
    <t>MN-9682</t>
  </si>
  <si>
    <t>MN-4898</t>
  </si>
  <si>
    <t>MN-1966</t>
  </si>
  <si>
    <t>MN-7922</t>
  </si>
  <si>
    <t>MN-6346</t>
  </si>
  <si>
    <t>MN-7329</t>
  </si>
  <si>
    <t>MN-9693</t>
  </si>
  <si>
    <t>MN-6661</t>
  </si>
  <si>
    <t>MN-1303</t>
  </si>
  <si>
    <t>MN-2462</t>
  </si>
  <si>
    <t>MN-2634</t>
  </si>
  <si>
    <t>MN-7596</t>
  </si>
  <si>
    <t>MN-7935</t>
  </si>
  <si>
    <t>MN-1454</t>
  </si>
  <si>
    <t>MN-2825</t>
  </si>
  <si>
    <t>MN-1559</t>
  </si>
  <si>
    <t>MN-4803</t>
  </si>
  <si>
    <t>MN-3941</t>
  </si>
  <si>
    <t>MN-5758</t>
  </si>
  <si>
    <t>MN-4005</t>
  </si>
  <si>
    <t>MN-5706</t>
  </si>
  <si>
    <t>MN-5669</t>
  </si>
  <si>
    <t>MN-5730</t>
  </si>
  <si>
    <t>MN-7664</t>
  </si>
  <si>
    <t>MN-6033</t>
  </si>
  <si>
    <t>MN-7058</t>
  </si>
  <si>
    <t>MN-1584</t>
  </si>
  <si>
    <t>MN-8329</t>
  </si>
  <si>
    <t>MN-6700</t>
  </si>
  <si>
    <t>MN-6981</t>
  </si>
  <si>
    <t>MN-2383</t>
  </si>
  <si>
    <t>MN-6127</t>
  </si>
  <si>
    <t>MN-2593</t>
  </si>
  <si>
    <t>MN-6406</t>
  </si>
  <si>
    <t>MN-1536</t>
  </si>
  <si>
    <t>MN-3243</t>
  </si>
  <si>
    <t>MN-7030</t>
  </si>
  <si>
    <t>MN-7459</t>
  </si>
  <si>
    <t>MN-5172</t>
  </si>
  <si>
    <t>MN-9727</t>
  </si>
  <si>
    <t>MN-1266</t>
  </si>
  <si>
    <t>MN-2091</t>
  </si>
  <si>
    <t>MN-4417</t>
  </si>
  <si>
    <t>MN-4379</t>
  </si>
  <si>
    <t>MN-1060</t>
  </si>
  <si>
    <t>MN-9473</t>
  </si>
  <si>
    <t>MN-7034</t>
  </si>
  <si>
    <t>MN-8516</t>
  </si>
  <si>
    <t>MN-2464</t>
  </si>
  <si>
    <t>MN-6470</t>
  </si>
  <si>
    <t>MN-1621</t>
  </si>
  <si>
    <t>MN-8909</t>
  </si>
  <si>
    <t>MN-2142</t>
  </si>
  <si>
    <t>MN-3397</t>
  </si>
  <si>
    <t>MN-7721</t>
  </si>
  <si>
    <t>MN-8365</t>
  </si>
  <si>
    <t>MN-2396</t>
  </si>
  <si>
    <t>MN-7373</t>
  </si>
  <si>
    <t>MN-8782</t>
  </si>
  <si>
    <t>MN-1764</t>
  </si>
  <si>
    <t>MN-3267</t>
  </si>
  <si>
    <t>MN-6812</t>
  </si>
  <si>
    <t>MN-6287</t>
  </si>
  <si>
    <t>MN-8912</t>
  </si>
  <si>
    <t>MN-1691</t>
  </si>
  <si>
    <t>MN-3117</t>
  </si>
  <si>
    <t>MN-8294</t>
  </si>
  <si>
    <t>MN-2509</t>
  </si>
  <si>
    <t>MN-3699</t>
  </si>
  <si>
    <t>MN-8694</t>
  </si>
  <si>
    <t>MN-7165</t>
  </si>
  <si>
    <t>MN-9798</t>
  </si>
  <si>
    <t>MN-6327</t>
  </si>
  <si>
    <t>MN-4743</t>
  </si>
  <si>
    <t>MN-2810</t>
  </si>
  <si>
    <t>MN-1793</t>
  </si>
  <si>
    <t>MN-4080</t>
  </si>
  <si>
    <t>MN-7992</t>
  </si>
  <si>
    <t>MN-3776</t>
  </si>
  <si>
    <t>MN-1358</t>
  </si>
  <si>
    <t>MN-7867</t>
  </si>
  <si>
    <t>MN-5003</t>
  </si>
  <si>
    <t>MN-3674</t>
  </si>
  <si>
    <t>MN-6634</t>
  </si>
  <si>
    <t>MN-7496</t>
  </si>
  <si>
    <t>MN-4081</t>
  </si>
  <si>
    <t>MN-6572</t>
  </si>
  <si>
    <t>MN-2221</t>
  </si>
  <si>
    <t>MN-1281</t>
  </si>
  <si>
    <t>MN-4809</t>
  </si>
  <si>
    <t>MN-5455</t>
  </si>
  <si>
    <t>MN-2312</t>
  </si>
  <si>
    <t>MN-5634</t>
  </si>
  <si>
    <t>MN-1968</t>
  </si>
  <si>
    <t>MN-7197</t>
  </si>
  <si>
    <t>MN-6994</t>
  </si>
  <si>
    <t>MN-4630</t>
  </si>
  <si>
    <t>MN-1114</t>
  </si>
  <si>
    <t>MN-4165</t>
  </si>
  <si>
    <t>MN-4881</t>
  </si>
  <si>
    <t>MN-4191</t>
  </si>
  <si>
    <t>MN-9402</t>
  </si>
  <si>
    <t>MN-3113</t>
  </si>
  <si>
    <t>MN-3042</t>
  </si>
  <si>
    <t>MN-4210</t>
  </si>
  <si>
    <t>MN-7913</t>
  </si>
  <si>
    <t>MN-3465</t>
  </si>
  <si>
    <t>MN-6429</t>
  </si>
  <si>
    <t>MN-3378</t>
  </si>
  <si>
    <t>MN-8486</t>
  </si>
  <si>
    <t>MN-6064</t>
  </si>
  <si>
    <t>MN-5123</t>
  </si>
  <si>
    <t>MN-4192</t>
  </si>
  <si>
    <t>MN-3875</t>
  </si>
  <si>
    <t>MN-7266</t>
  </si>
  <si>
    <t>MN-4568</t>
  </si>
  <si>
    <t>MN-6225</t>
  </si>
  <si>
    <t>MN-5008</t>
  </si>
  <si>
    <t>MN-9175</t>
  </si>
  <si>
    <t>MN-6181</t>
  </si>
  <si>
    <t>MN-2877</t>
  </si>
  <si>
    <t>MN-7726</t>
  </si>
  <si>
    <t>MN-2433</t>
  </si>
  <si>
    <t>MN-4187</t>
  </si>
  <si>
    <t>MN-3827</t>
  </si>
  <si>
    <t>MN-7608</t>
  </si>
  <si>
    <t>MN-6698</t>
  </si>
  <si>
    <t>MN-9071</t>
  </si>
  <si>
    <t>MN-3348</t>
  </si>
  <si>
    <t>MN-8247</t>
  </si>
  <si>
    <t>MN-4317</t>
  </si>
  <si>
    <t>MN-7285</t>
  </si>
  <si>
    <t>MN-5385</t>
  </si>
  <si>
    <t>MN-1887</t>
  </si>
  <si>
    <t>MN-4989</t>
  </si>
  <si>
    <t>MN-9764</t>
  </si>
  <si>
    <t>MN-7979</t>
  </si>
  <si>
    <t>MN-3321</t>
  </si>
  <si>
    <t>MN-3122</t>
  </si>
  <si>
    <t>MN-5410</t>
  </si>
  <si>
    <t>MN-5419</t>
  </si>
  <si>
    <t>MN-2394</t>
  </si>
  <si>
    <t>MN-1402</t>
  </si>
  <si>
    <t>MN-4815</t>
  </si>
  <si>
    <t>MN-3997</t>
  </si>
  <si>
    <t>MN-6689</t>
  </si>
  <si>
    <t>MN-8323</t>
  </si>
  <si>
    <t>MN-8218</t>
  </si>
  <si>
    <t>MN-8266</t>
  </si>
  <si>
    <t>MN-9648</t>
  </si>
  <si>
    <t>MN-7129</t>
  </si>
  <si>
    <t>MN-9622</t>
  </si>
  <si>
    <t>MN-7814</t>
  </si>
  <si>
    <t>MN-2540</t>
  </si>
  <si>
    <t>MN-9857</t>
  </si>
  <si>
    <t>MN-7865</t>
  </si>
  <si>
    <t>MN-2809</t>
  </si>
  <si>
    <t>MN-3440</t>
  </si>
  <si>
    <t>MN-9630</t>
  </si>
  <si>
    <t>MN-4115</t>
  </si>
  <si>
    <t>MN-8523</t>
  </si>
  <si>
    <t>MN-7678</t>
  </si>
  <si>
    <t>MN-3765</t>
  </si>
  <si>
    <t>MN-3879</t>
  </si>
  <si>
    <t>MN-9257</t>
  </si>
  <si>
    <t>MN-2820</t>
  </si>
  <si>
    <t>MN-6067</t>
  </si>
  <si>
    <t>MN-7200</t>
  </si>
  <si>
    <t>MN-1802</t>
  </si>
  <si>
    <t>MN-2794</t>
  </si>
  <si>
    <t>MN-4423</t>
  </si>
  <si>
    <t>MN-1707</t>
  </si>
  <si>
    <t>MN-6146</t>
  </si>
  <si>
    <t>MN-9316</t>
  </si>
  <si>
    <t>MN-3639</t>
  </si>
  <si>
    <t>MN-3943</t>
  </si>
  <si>
    <t>MN-6443</t>
  </si>
  <si>
    <t>MN-2215</t>
  </si>
  <si>
    <t>MN-3878</t>
  </si>
  <si>
    <t>MN-8255</t>
  </si>
  <si>
    <t>MN-8053</t>
  </si>
  <si>
    <t>MN-9213</t>
  </si>
  <si>
    <t>MN-8096</t>
  </si>
  <si>
    <t>MN-2324</t>
  </si>
  <si>
    <t>MN-5438</t>
  </si>
  <si>
    <t>MN-9525</t>
  </si>
  <si>
    <t>MN-2506</t>
  </si>
  <si>
    <t>MN-6762</t>
  </si>
  <si>
    <t>MN-5255</t>
  </si>
  <si>
    <t>MN-8429</t>
  </si>
  <si>
    <t>MN-6921</t>
  </si>
  <si>
    <t>MN-4591</t>
  </si>
  <si>
    <t>MN-7369</t>
  </si>
  <si>
    <t>MN-6186</t>
  </si>
  <si>
    <t>MN-9854</t>
  </si>
  <si>
    <t>MN-8287</t>
  </si>
  <si>
    <t>MN-2459</t>
  </si>
  <si>
    <t>MN-7085</t>
  </si>
  <si>
    <t>MN-6769</t>
  </si>
  <si>
    <t>MN-4265</t>
  </si>
  <si>
    <t>MN-5587</t>
  </si>
  <si>
    <t>MN-3374</t>
  </si>
  <si>
    <t>MN-9765</t>
  </si>
  <si>
    <t>MN-3037</t>
  </si>
  <si>
    <t>MN-7577</t>
  </si>
  <si>
    <t>MN-5567</t>
  </si>
  <si>
    <t>MN-4396</t>
  </si>
  <si>
    <t>MN-4997</t>
  </si>
  <si>
    <t>MN-4982</t>
  </si>
  <si>
    <t>MN-6989</t>
  </si>
  <si>
    <t>MN-8668</t>
  </si>
  <si>
    <t>MN-5953</t>
  </si>
  <si>
    <t>MN-8472</t>
  </si>
  <si>
    <t>MN-5683</t>
  </si>
  <si>
    <t>MN-2261</t>
  </si>
  <si>
    <t>MN-1705</t>
  </si>
  <si>
    <t>MN-8376</t>
  </si>
  <si>
    <t>MN-5577</t>
  </si>
  <si>
    <t>MN-4852</t>
  </si>
  <si>
    <t>MN-4937</t>
  </si>
  <si>
    <t>MN-7127</t>
  </si>
  <si>
    <t>MN-6413</t>
  </si>
  <si>
    <t>MN-3599</t>
  </si>
  <si>
    <t>MN-9715</t>
  </si>
  <si>
    <t>MN-1670</t>
  </si>
  <si>
    <t>MN-9414</t>
  </si>
  <si>
    <t>MN-2246</t>
  </si>
  <si>
    <t>MN-7592</t>
  </si>
  <si>
    <t>MN-3341</t>
  </si>
  <si>
    <t>MN-2806</t>
  </si>
  <si>
    <t>MN-9640</t>
  </si>
  <si>
    <t>MN-6182</t>
  </si>
  <si>
    <t>MN-2214</t>
  </si>
  <si>
    <t>MN-3181</t>
  </si>
  <si>
    <t>MN-3375</t>
  </si>
  <si>
    <t>MN-2617</t>
  </si>
  <si>
    <t>MN-8000</t>
  </si>
  <si>
    <t>MN-2983</t>
  </si>
  <si>
    <t>MN-1719</t>
  </si>
  <si>
    <t>MN-4305</t>
  </si>
  <si>
    <t>MN-1661</t>
  </si>
  <si>
    <t>MN-6135</t>
  </si>
  <si>
    <t>MN-3403</t>
  </si>
  <si>
    <t>MN-7231</t>
  </si>
  <si>
    <t>MN-9171</t>
  </si>
  <si>
    <t>MN-9680</t>
  </si>
  <si>
    <t>MN-3513</t>
  </si>
  <si>
    <t>MN-8764</t>
  </si>
  <si>
    <t>MN-4876</t>
  </si>
  <si>
    <t>MN-8587</t>
  </si>
  <si>
    <t>MN-3519</t>
  </si>
  <si>
    <t>MN-6370</t>
  </si>
  <si>
    <t>MN-7384</t>
  </si>
  <si>
    <t>MN-5109</t>
  </si>
  <si>
    <t>MN-9941</t>
  </si>
  <si>
    <t>MN-7169</t>
  </si>
  <si>
    <t>MN-2774</t>
  </si>
  <si>
    <t>MN-4279</t>
  </si>
  <si>
    <t>MN-8619</t>
  </si>
  <si>
    <t>MN-2579</t>
  </si>
  <si>
    <t>MN-5878</t>
  </si>
  <si>
    <t>MN-2051</t>
  </si>
  <si>
    <t>MN-9239</t>
  </si>
  <si>
    <t>MN-5248</t>
  </si>
  <si>
    <t>MN-6886</t>
  </si>
  <si>
    <t>MN-9662</t>
  </si>
  <si>
    <t>MN-2628</t>
  </si>
  <si>
    <t>MN-3012</t>
  </si>
  <si>
    <t>MN-6855</t>
  </si>
  <si>
    <t>MN-3791</t>
  </si>
  <si>
    <t>MN-5737</t>
  </si>
  <si>
    <t>MN-8051</t>
  </si>
  <si>
    <t>MN-1497</t>
  </si>
  <si>
    <t>MN-6325</t>
  </si>
  <si>
    <t>MN-8121</t>
  </si>
  <si>
    <t>MN-2926</t>
  </si>
  <si>
    <t>MN-6328</t>
  </si>
  <si>
    <t>MN-6234</t>
  </si>
  <si>
    <t>MN-9888</t>
  </si>
  <si>
    <t>MN-4069</t>
  </si>
  <si>
    <t>MN-1025</t>
  </si>
  <si>
    <t>MN-1883</t>
  </si>
  <si>
    <t>MN-7345</t>
  </si>
  <si>
    <t>MN-4471</t>
  </si>
  <si>
    <t>MN-5047</t>
  </si>
  <si>
    <t>MN-3618</t>
  </si>
  <si>
    <t>MN-6677</t>
  </si>
  <si>
    <t>MN-9596</t>
  </si>
  <si>
    <t>MN-2753</t>
  </si>
  <si>
    <t>MN-4186</t>
  </si>
  <si>
    <t>MN-4665</t>
  </si>
  <si>
    <t>MN-7057</t>
  </si>
  <si>
    <t>MN-1662</t>
  </si>
  <si>
    <t>MN-6271</t>
  </si>
  <si>
    <t>MN-1332</t>
  </si>
  <si>
    <t>MN-5977</t>
  </si>
  <si>
    <t>MN-8693</t>
  </si>
  <si>
    <t>MN-4510</t>
  </si>
  <si>
    <t>MN-8302</t>
  </si>
  <si>
    <t>MN-3660</t>
  </si>
  <si>
    <t>MN-8729</t>
  </si>
  <si>
    <t>MN-5120</t>
  </si>
  <si>
    <t>MN-1021</t>
  </si>
  <si>
    <t>MN-2723</t>
  </si>
  <si>
    <t>MN-3780</t>
  </si>
  <si>
    <t>MN-1997</t>
  </si>
  <si>
    <t>MN-9365</t>
  </si>
  <si>
    <t>MN-5425</t>
  </si>
  <si>
    <t>MN-3148</t>
  </si>
  <si>
    <t>MN-3361</t>
  </si>
  <si>
    <t>MN-4095</t>
  </si>
  <si>
    <t>MN-2989</t>
  </si>
  <si>
    <t>MN-5278</t>
  </si>
  <si>
    <t>MN-1829</t>
  </si>
  <si>
    <t>MN-3620</t>
  </si>
  <si>
    <t>MN-1105</t>
  </si>
  <si>
    <t>MN-6646</t>
  </si>
  <si>
    <t>MN-7172</t>
  </si>
  <si>
    <t>MN-6971</t>
  </si>
  <si>
    <t>MN-6302</t>
  </si>
  <si>
    <t>MN-8557</t>
  </si>
  <si>
    <t>MN-9400</t>
  </si>
  <si>
    <t>MN-4369</t>
  </si>
  <si>
    <t>MN-4950</t>
  </si>
  <si>
    <t>MN-7809</t>
  </si>
  <si>
    <t>MN-2388</t>
  </si>
  <si>
    <t>MN-6569</t>
  </si>
  <si>
    <t>MN-4795</t>
  </si>
  <si>
    <t>MN-4079</t>
  </si>
  <si>
    <t>MN-6795</t>
  </si>
  <si>
    <t>MN-2461</t>
  </si>
  <si>
    <t>MN-3656</t>
  </si>
  <si>
    <t>MN-9743</t>
  </si>
  <si>
    <t>MN-2100</t>
  </si>
  <si>
    <t>MN-2610</t>
  </si>
  <si>
    <t>MN-7094</t>
  </si>
  <si>
    <t>MN-3291</t>
  </si>
  <si>
    <t>MN-7316</t>
  </si>
  <si>
    <t>MN-1351</t>
  </si>
  <si>
    <t>MN-8204</t>
  </si>
  <si>
    <t>MN-3713</t>
  </si>
  <si>
    <t>MN-3304</t>
  </si>
  <si>
    <t>MN-3179</t>
  </si>
  <si>
    <t>MN-7750</t>
  </si>
  <si>
    <t>MN-8810</t>
  </si>
  <si>
    <t>MN-3087</t>
  </si>
  <si>
    <t>MN-9063</t>
  </si>
  <si>
    <t>MN-8983</t>
  </si>
  <si>
    <t>MN-2308</t>
  </si>
  <si>
    <t>MN-4452</t>
  </si>
  <si>
    <t>MN-1058</t>
  </si>
  <si>
    <t>MN-2875</t>
  </si>
  <si>
    <t>MN-7134</t>
  </si>
  <si>
    <t>MN-8552</t>
  </si>
  <si>
    <t>MN-7084</t>
  </si>
  <si>
    <t>MN-4316</t>
  </si>
  <si>
    <t>MN-5598</t>
  </si>
  <si>
    <t>MN-8755</t>
  </si>
  <si>
    <t>MN-8907</t>
  </si>
  <si>
    <t>MN-5591</t>
  </si>
  <si>
    <t>MN-3698</t>
  </si>
  <si>
    <t>MN-6552</t>
  </si>
  <si>
    <t>MN-7144</t>
  </si>
  <si>
    <t>MN-5844</t>
  </si>
  <si>
    <t>MN-6590</t>
  </si>
  <si>
    <t>MN-3891</t>
  </si>
  <si>
    <t>MN-8243</t>
  </si>
  <si>
    <t>MN-5985</t>
  </si>
  <si>
    <t>MN-2076</t>
  </si>
  <si>
    <t>MN-4098</t>
  </si>
  <si>
    <t>MN-7141</t>
  </si>
  <si>
    <t>MN-8597</t>
  </si>
  <si>
    <t>MN-1035</t>
  </si>
  <si>
    <t>MN-4980</t>
  </si>
  <si>
    <t>MN-9521</t>
  </si>
  <si>
    <t>MN-6728</t>
  </si>
  <si>
    <t>MN-5616</t>
  </si>
  <si>
    <t>MN-3566</t>
  </si>
  <si>
    <t>MN-3533</t>
  </si>
  <si>
    <t>MN-8513</t>
  </si>
  <si>
    <t>MN-4973</t>
  </si>
  <si>
    <t>MN-7110</t>
  </si>
  <si>
    <t>MN-2078</t>
  </si>
  <si>
    <t>MN-8649</t>
  </si>
  <si>
    <t>MN-7270</t>
  </si>
  <si>
    <t>MN-3211</t>
  </si>
  <si>
    <t>MN-5246</t>
  </si>
  <si>
    <t>MN-3565</t>
  </si>
  <si>
    <t>MN-7246</t>
  </si>
  <si>
    <t>MN-4791</t>
  </si>
  <si>
    <t>MN-8364</t>
  </si>
  <si>
    <t>MN-5967</t>
  </si>
  <si>
    <t>MN-1979</t>
  </si>
  <si>
    <t>MN-3689</t>
  </si>
  <si>
    <t>MN-9613</t>
  </si>
  <si>
    <t>MN-4105</t>
  </si>
  <si>
    <t>MN-4029</t>
  </si>
  <si>
    <t>MN-5327</t>
  </si>
  <si>
    <t>MN-4238</t>
  </si>
  <si>
    <t>MN-9539</t>
  </si>
  <si>
    <t>MN-9590</t>
  </si>
  <si>
    <t>MN-1718</t>
  </si>
  <si>
    <t>MN-8216</t>
  </si>
  <si>
    <t>MN-3362</t>
  </si>
  <si>
    <t>MN-7848</t>
  </si>
  <si>
    <t>MN-3881</t>
  </si>
  <si>
    <t>MN-9042</t>
  </si>
  <si>
    <t>MN-2990</t>
  </si>
  <si>
    <t>MN-1758</t>
  </si>
  <si>
    <t>MN-7605</t>
  </si>
  <si>
    <t>MN-6189</t>
  </si>
  <si>
    <t>MN-1412</t>
  </si>
  <si>
    <t>MN-2256</t>
  </si>
  <si>
    <t>MN-7210</t>
  </si>
  <si>
    <t>MN-9617</t>
  </si>
  <si>
    <t>MN-7603</t>
  </si>
  <si>
    <t>MN-1553</t>
  </si>
  <si>
    <t>MN-9162</t>
  </si>
  <si>
    <t>MN-9218</t>
  </si>
  <si>
    <t>MN-3468</t>
  </si>
  <si>
    <t>MN-3499</t>
  </si>
  <si>
    <t>MN-1537</t>
  </si>
  <si>
    <t>MN-2435</t>
  </si>
  <si>
    <t>MN-3955</t>
  </si>
  <si>
    <t>MN-2772</t>
  </si>
  <si>
    <t>MN-1686</t>
  </si>
  <si>
    <t>MN-6488</t>
  </si>
  <si>
    <t>MN-5344</t>
  </si>
  <si>
    <t>MN-3847</t>
  </si>
  <si>
    <t>MN-3944</t>
  </si>
  <si>
    <t>MN-2704</t>
  </si>
  <si>
    <t>MN-9709</t>
  </si>
  <si>
    <t>MN-5540</t>
  </si>
  <si>
    <t>MN-4377</t>
  </si>
  <si>
    <t>MN-4757</t>
  </si>
  <si>
    <t>MN-8067</t>
  </si>
  <si>
    <t>MN-9602</t>
  </si>
  <si>
    <t>MN-1040</t>
  </si>
  <si>
    <t>MN-9566</t>
  </si>
  <si>
    <t>MN-1466</t>
  </si>
  <si>
    <t>MN-7005</t>
  </si>
  <si>
    <t>MN-9492</t>
  </si>
  <si>
    <t>MN-1942</t>
  </si>
  <si>
    <t>MN-6878</t>
  </si>
  <si>
    <t>MN-9294</t>
  </si>
  <si>
    <t>MN-9004</t>
  </si>
  <si>
    <t>MN-4579</t>
  </si>
  <si>
    <t>MN-6411</t>
  </si>
  <si>
    <t>MN-9305</t>
  </si>
  <si>
    <t>MN-5354</t>
  </si>
  <si>
    <t>MN-5364</t>
  </si>
  <si>
    <t>MN-3109</t>
  </si>
  <si>
    <t>MN-6818</t>
  </si>
  <si>
    <t>MN-1011</t>
  </si>
  <si>
    <t>MN-6436</t>
  </si>
  <si>
    <t>MN-4039</t>
  </si>
  <si>
    <t>MN-9499</t>
  </si>
  <si>
    <t>MN-2556</t>
  </si>
  <si>
    <t>MN-3434</t>
  </si>
  <si>
    <t>MN-7763</t>
  </si>
  <si>
    <t>MN-5608</t>
  </si>
  <si>
    <t>MN-5978</t>
  </si>
  <si>
    <t>MN-3002</t>
  </si>
  <si>
    <t>MN-5689</t>
  </si>
  <si>
    <t>MN-6823</t>
  </si>
  <si>
    <t>MN-8657</t>
  </si>
  <si>
    <t>MN-8252</t>
  </si>
  <si>
    <t>MN-8452</t>
  </si>
  <si>
    <t>MN-5858</t>
  </si>
  <si>
    <t>MN-2270</t>
  </si>
  <si>
    <t>MN-6846</t>
  </si>
  <si>
    <t>MN-5524</t>
  </si>
  <si>
    <t>MN-1844</t>
  </si>
  <si>
    <t>MN-4213</t>
  </si>
  <si>
    <t>MN-7317</t>
  </si>
  <si>
    <t>MN-5065</t>
  </si>
  <si>
    <t>MN-6716</t>
  </si>
  <si>
    <t>MN-9850</t>
  </si>
  <si>
    <t>MN-7011</t>
  </si>
  <si>
    <t>MN-1740</t>
  </si>
  <si>
    <t>MN-3709</t>
  </si>
  <si>
    <t>MN-3571</t>
  </si>
  <si>
    <t>MN-6386</t>
  </si>
  <si>
    <t>MN-5279</t>
  </si>
  <si>
    <t>MN-9490</t>
  </si>
  <si>
    <t>MN-4885</t>
  </si>
  <si>
    <t>MN-4958</t>
  </si>
  <si>
    <t>MN-7199</t>
  </si>
  <si>
    <t>MN-2271</t>
  </si>
  <si>
    <t>MN-1879</t>
  </si>
  <si>
    <t>MN-1086</t>
  </si>
  <si>
    <t>MN-6904</t>
  </si>
  <si>
    <t>MN-5071</t>
  </si>
  <si>
    <t>MN-9117</t>
  </si>
  <si>
    <t>MN-8256</t>
  </si>
  <si>
    <t>MN-5338</t>
  </si>
  <si>
    <t>MN-5291</t>
  </si>
  <si>
    <t>MN-8058</t>
  </si>
  <si>
    <t>MN-7452</t>
  </si>
  <si>
    <t>MN-4917</t>
  </si>
  <si>
    <t>MN-7019</t>
  </si>
  <si>
    <t>MN-7574</t>
  </si>
  <si>
    <t>MN-5557</t>
  </si>
  <si>
    <t>MN-6295</t>
  </si>
  <si>
    <t>MN-7192</t>
  </si>
  <si>
    <t>MN-9870</t>
  </si>
  <si>
    <t>MN-9639</t>
  </si>
  <si>
    <t>MN-6833</t>
  </si>
  <si>
    <t>MN-7967</t>
  </si>
  <si>
    <t>MN-9156</t>
  </si>
  <si>
    <t>MN-5523</t>
  </si>
  <si>
    <t>MN-7008</t>
  </si>
  <si>
    <t>MN-6150</t>
  </si>
  <si>
    <t>MN-3131</t>
  </si>
  <si>
    <t>MN-2873</t>
  </si>
  <si>
    <t>MN-6749</t>
  </si>
  <si>
    <t>MN-2096</t>
  </si>
  <si>
    <t>MN-7365</t>
  </si>
  <si>
    <t>MN-4459</t>
  </si>
  <si>
    <t>MN-5752</t>
  </si>
  <si>
    <t>MN-9084</t>
  </si>
  <si>
    <t>MN-3719</t>
  </si>
  <si>
    <t>MN-6530</t>
  </si>
  <si>
    <t>MN-6500</t>
  </si>
  <si>
    <t>MN-2938</t>
  </si>
  <si>
    <t>MN-9546</t>
  </si>
  <si>
    <t>MN-5674</t>
  </si>
  <si>
    <t>MN-4922</t>
  </si>
  <si>
    <t>MN-6459</t>
  </si>
  <si>
    <t>MN-9855</t>
  </si>
  <si>
    <t>MN-1457</t>
  </si>
  <si>
    <t>MN-5084</t>
  </si>
  <si>
    <t>MN-5326</t>
  </si>
  <si>
    <t>MN-8276</t>
  </si>
  <si>
    <t>MN-1371</t>
  </si>
  <si>
    <t>MN-1125</t>
  </si>
  <si>
    <t>MN-8995</t>
  </si>
  <si>
    <t>MN-4067</t>
  </si>
  <si>
    <t>MN-8074</t>
  </si>
  <si>
    <t>MN-8627</t>
  </si>
  <si>
    <t>MN-5416</t>
  </si>
  <si>
    <t>MN-9104</t>
  </si>
  <si>
    <t>MN-4342</t>
  </si>
  <si>
    <t>MN-5454</t>
  </si>
  <si>
    <t>MN-1512</t>
  </si>
  <si>
    <t>MN-3592</t>
  </si>
  <si>
    <t>MN-5383</t>
  </si>
  <si>
    <t>MN-9568</t>
  </si>
  <si>
    <t>MN-2802</t>
  </si>
  <si>
    <t>MN-1372</t>
  </si>
  <si>
    <t>MN-7744</t>
  </si>
  <si>
    <t>MN-3688</t>
  </si>
  <si>
    <t>MN-6551</t>
  </si>
  <si>
    <t>MN-1465</t>
  </si>
  <si>
    <t>MN-5588</t>
  </si>
  <si>
    <t>MN-9457</t>
  </si>
  <si>
    <t>MN-7757</t>
  </si>
  <si>
    <t>MN-4366</t>
  </si>
  <si>
    <t>MN-3807</t>
  </si>
  <si>
    <t>MN-9220</t>
  </si>
  <si>
    <t>MN-3156</t>
  </si>
  <si>
    <t>MN-8661</t>
  </si>
  <si>
    <t>MN-9809</t>
  </si>
  <si>
    <t>MN-3811</t>
  </si>
  <si>
    <t>MN-5490</t>
  </si>
  <si>
    <t>MN-1078</t>
  </si>
  <si>
    <t>MN-7821</t>
  </si>
  <si>
    <t>MN-9927</t>
  </si>
  <si>
    <t>MN-4280</t>
  </si>
  <si>
    <t>MN-2544</t>
  </si>
  <si>
    <t>MN-5627</t>
  </si>
  <si>
    <t>MN-8497</t>
  </si>
  <si>
    <t>MN-6351</t>
  </si>
  <si>
    <t>MN-7942</t>
  </si>
  <si>
    <t>MN-7985</t>
  </si>
  <si>
    <t>MN-8639</t>
  </si>
  <si>
    <t>MN-1354</t>
  </si>
  <si>
    <t>MN-1190</t>
  </si>
  <si>
    <t>MN-2484</t>
  </si>
  <si>
    <t>MN-5830</t>
  </si>
  <si>
    <t>MN-7224</t>
  </si>
  <si>
    <t>MN-9533</t>
  </si>
  <si>
    <t>MN-7256</t>
  </si>
  <si>
    <t>MN-4908</t>
  </si>
  <si>
    <t>MN-7654</t>
  </si>
  <si>
    <t>MN-9261</t>
  </si>
  <si>
    <t>MN-6735</t>
  </si>
  <si>
    <t>MN-9426</t>
  </si>
  <si>
    <t>MN-8335</t>
  </si>
  <si>
    <t>MN-5136</t>
  </si>
  <si>
    <t>MN-5826</t>
  </si>
  <si>
    <t>MN-2747</t>
  </si>
  <si>
    <t>MN-8575</t>
  </si>
  <si>
    <t>MN-4430</t>
  </si>
  <si>
    <t>MN-2710</t>
  </si>
  <si>
    <t>MN-3293</t>
  </si>
  <si>
    <t>MN-6117</t>
  </si>
  <si>
    <t>MN-2817</t>
  </si>
  <si>
    <t>MN-9050</t>
  </si>
  <si>
    <t>MN-1753</t>
  </si>
  <si>
    <t>MN-1689</t>
  </si>
  <si>
    <t>MN-1573</t>
  </si>
  <si>
    <t>MN-4486</t>
  </si>
  <si>
    <t>MN-8615</t>
  </si>
  <si>
    <t>MN-1827</t>
  </si>
  <si>
    <t>MN-7492</t>
  </si>
  <si>
    <t>MN-6733</t>
  </si>
  <si>
    <t>MN-2231</t>
  </si>
  <si>
    <t>MN-5873</t>
  </si>
  <si>
    <t>MN-6658</t>
  </si>
  <si>
    <t>MN-1326</t>
  </si>
  <si>
    <t>MN-3946</t>
  </si>
  <si>
    <t>MN-7444</t>
  </si>
  <si>
    <t>MN-2437</t>
  </si>
  <si>
    <t>MN-1593</t>
  </si>
  <si>
    <t>MN-1922</t>
  </si>
  <si>
    <t>MN-6221</t>
  </si>
  <si>
    <t>MN-3711</t>
  </si>
  <si>
    <t>MN-8851</t>
  </si>
  <si>
    <t>MN-9340</t>
  </si>
  <si>
    <t>MN-4289</t>
  </si>
  <si>
    <t>MN-7173</t>
  </si>
  <si>
    <t>MN-7970</t>
  </si>
  <si>
    <t>MN-7007</t>
  </si>
  <si>
    <t>MN-1557</t>
  </si>
  <si>
    <t>MN-7286</t>
  </si>
  <si>
    <t>MN-3217</t>
  </si>
  <si>
    <t>MN-5962</t>
  </si>
  <si>
    <t>MN-9704</t>
  </si>
  <si>
    <t>MN-4339</t>
  </si>
  <si>
    <t>MN-7498</t>
  </si>
  <si>
    <t>MN-8883</t>
  </si>
  <si>
    <t>MN-7354</t>
  </si>
  <si>
    <t>MN-6576</t>
  </si>
  <si>
    <t>MN-6512</t>
  </si>
  <si>
    <t>MN-4413</t>
  </si>
  <si>
    <t>MN-9841</t>
  </si>
  <si>
    <t>MN-2322</t>
  </si>
  <si>
    <t>MN-8869</t>
  </si>
  <si>
    <t>MN-9591</t>
  </si>
  <si>
    <t>MN-9534</t>
  </si>
  <si>
    <t>MN-5018</t>
  </si>
  <si>
    <t>MN-7174</t>
  </si>
  <si>
    <t>MN-8501</t>
  </si>
  <si>
    <t>MN-6321</t>
  </si>
  <si>
    <t>MN-8353</t>
  </si>
  <si>
    <t>MN-9967</t>
  </si>
  <si>
    <t>MN-8432</t>
  </si>
  <si>
    <t>MN-1382</t>
  </si>
  <si>
    <t>MN-8061</t>
  </si>
  <si>
    <t>MN-6366</t>
  </si>
  <si>
    <t>MN-2059</t>
  </si>
  <si>
    <t>MN-5119</t>
  </si>
  <si>
    <t>MN-2293</t>
  </si>
  <si>
    <t>MN-9201</t>
  </si>
  <si>
    <t>MN-1394</t>
  </si>
  <si>
    <t>MN-1978</t>
  </si>
  <si>
    <t>MN-4484</t>
  </si>
  <si>
    <t>MN-4930</t>
  </si>
  <si>
    <t>MN-9631</t>
  </si>
  <si>
    <t>MN-2837</t>
  </si>
  <si>
    <t>MN-4790</t>
  </si>
  <si>
    <t>MN-2798</t>
  </si>
  <si>
    <t>MN-2111</t>
  </si>
  <si>
    <t>MN-3642</t>
  </si>
  <si>
    <t>MN-1385</t>
  </si>
  <si>
    <t>MN-1344</t>
  </si>
  <si>
    <t>MN-1253</t>
  </si>
  <si>
    <t>MN-1955</t>
  </si>
  <si>
    <t>MN-7273</t>
  </si>
  <si>
    <t>MN-5763</t>
  </si>
  <si>
    <t>MN-4939</t>
  </si>
  <si>
    <t>MN-8224</t>
  </si>
  <si>
    <t>MN-6761</t>
  </si>
  <si>
    <t>MN-9018</t>
  </si>
  <si>
    <t>MN-7786</t>
  </si>
  <si>
    <t>MN-6914</t>
  </si>
  <si>
    <t>MN-7972</t>
  </si>
  <si>
    <t>MN-8659</t>
  </si>
  <si>
    <t>MN-1814</t>
  </si>
  <si>
    <t>MN-1263</t>
  </si>
  <si>
    <t>MN-2609</t>
  </si>
  <si>
    <t>MN-6255</t>
  </si>
  <si>
    <t>MN-4906</t>
  </si>
  <si>
    <t>MN-2698</t>
  </si>
  <si>
    <t>MN-5636</t>
  </si>
  <si>
    <t>MN-1836</t>
  </si>
  <si>
    <t>MN-7994</t>
  </si>
  <si>
    <t>MN-3872</t>
  </si>
  <si>
    <t>MN-7611</t>
  </si>
  <si>
    <t>MN-6596</t>
  </si>
  <si>
    <t>MN-1957</t>
  </si>
  <si>
    <t>MN-7517</t>
  </si>
  <si>
    <t>MN-2605</t>
  </si>
  <si>
    <t>MN-2683</t>
  </si>
  <si>
    <t>MN-9145</t>
  </si>
  <si>
    <t>MN-1896</t>
  </si>
  <si>
    <t>MN-7943</t>
  </si>
  <si>
    <t>MN-8736</t>
  </si>
  <si>
    <t>MN-7426</t>
  </si>
  <si>
    <t>MN-9691</t>
  </si>
  <si>
    <t>MN-6765</t>
  </si>
  <si>
    <t>MN-5366</t>
  </si>
  <si>
    <t>MN-8025</t>
  </si>
  <si>
    <t>MN-5914</t>
  </si>
  <si>
    <t>MN-3199</t>
  </si>
  <si>
    <t>MN-3233</t>
  </si>
  <si>
    <t>MN-2145</t>
  </si>
  <si>
    <t>MN-6615</t>
  </si>
  <si>
    <t>MN-4654</t>
  </si>
  <si>
    <t>MN-8567</t>
  </si>
  <si>
    <t>MN-3319</t>
  </si>
  <si>
    <t>MN-1569</t>
  </si>
  <si>
    <t>MN-6297</t>
  </si>
  <si>
    <t>MN-6667</t>
  </si>
  <si>
    <t>MN-6464</t>
  </si>
  <si>
    <t>MN-4169</t>
  </si>
  <si>
    <t>MN-1082</t>
  </si>
  <si>
    <t>MN-7714</t>
  </si>
  <si>
    <t>MN-3355</t>
  </si>
  <si>
    <t>MN-3756</t>
  </si>
  <si>
    <t>MN-2912</t>
  </si>
  <si>
    <t>MN-4627</t>
  </si>
  <si>
    <t>MN-4412</t>
  </si>
  <si>
    <t>MN-8708</t>
  </si>
  <si>
    <t>MN-2128</t>
  </si>
  <si>
    <t>MN-2110</t>
  </si>
  <si>
    <t>MN-4408</t>
  </si>
  <si>
    <t>MN-8117</t>
  </si>
  <si>
    <t>MN-2566</t>
  </si>
  <si>
    <t>MN-8460</t>
  </si>
  <si>
    <t>MN-7590</t>
  </si>
  <si>
    <t>MN-9286</t>
  </si>
  <si>
    <t>MN-3754</t>
  </si>
  <si>
    <t>MN-3170</t>
  </si>
  <si>
    <t>MN-7532</t>
  </si>
  <si>
    <t>MN-8020</t>
  </si>
  <si>
    <t>MN-2726</t>
  </si>
  <si>
    <t>MN-7195</t>
  </si>
  <si>
    <t>MN-1059</t>
  </si>
  <si>
    <t>MN-7543</t>
  </si>
  <si>
    <t>MN-2580</t>
  </si>
  <si>
    <t>MN-3451</t>
  </si>
  <si>
    <t>MN-1136</t>
  </si>
  <si>
    <t>MN-4233</t>
  </si>
  <si>
    <t>MN-5819</t>
  </si>
  <si>
    <t>MN-1050</t>
  </si>
  <si>
    <t>MN-7254</t>
  </si>
  <si>
    <t>MN-8512</t>
  </si>
  <si>
    <t>MN-6718</t>
  </si>
  <si>
    <t>MN-4288</t>
  </si>
  <si>
    <t>MN-5128</t>
  </si>
  <si>
    <t>MN-9281</t>
  </si>
  <si>
    <t>MN-4493</t>
  </si>
  <si>
    <t>MN-1813</t>
  </si>
  <si>
    <t>MN-3603</t>
  </si>
  <si>
    <t>MN-2213</t>
  </si>
  <si>
    <t>MN-4650</t>
  </si>
  <si>
    <t>MN-1674</t>
  </si>
  <si>
    <t>MN-7894</t>
  </si>
  <si>
    <t>MN-5501</t>
  </si>
  <si>
    <t>MN-3058</t>
  </si>
  <si>
    <t>MN-4287</t>
  </si>
  <si>
    <t>MN-3980</t>
  </si>
  <si>
    <t>MN-5525</t>
  </si>
  <si>
    <t>MN-6849</t>
  </si>
  <si>
    <t>MN-1296</t>
  </si>
  <si>
    <t>MN-8549</t>
  </si>
  <si>
    <t>MN-7293</t>
  </si>
  <si>
    <t>MN-4010</t>
  </si>
  <si>
    <t>MN-8400</t>
  </si>
  <si>
    <t>MN-2534</t>
  </si>
  <si>
    <t>MN-9852</t>
  </si>
  <si>
    <t>MN-7189</t>
  </si>
  <si>
    <t>MN-8443</t>
  </si>
  <si>
    <t>MN-4596</t>
  </si>
  <si>
    <t>MN-2405</t>
  </si>
  <si>
    <t>MN-3509</t>
  </si>
  <si>
    <t>MN-2775</t>
  </si>
  <si>
    <t>MN-5394</t>
  </si>
  <si>
    <t>MN-4844</t>
  </si>
  <si>
    <t>MN-7884</t>
  </si>
  <si>
    <t>MN-1034</t>
  </si>
  <si>
    <t>MN-6119</t>
  </si>
  <si>
    <t>MN-2227</t>
  </si>
  <si>
    <t>MN-6636</t>
  </si>
  <si>
    <t>MN-8143</t>
  </si>
  <si>
    <t>MN-9803</t>
  </si>
  <si>
    <t>MN-3910</t>
  </si>
  <si>
    <t>MN-2744</t>
  </si>
  <si>
    <t>MN-8561</t>
  </si>
  <si>
    <t>MN-7896</t>
  </si>
  <si>
    <t>MN-6214</t>
  </si>
  <si>
    <t>MN-2891</t>
  </si>
  <si>
    <t>MN-3311</t>
  </si>
  <si>
    <t>MN-8928</t>
  </si>
  <si>
    <t>MN-8122</t>
  </si>
  <si>
    <t>MN-7702</t>
  </si>
  <si>
    <t>MN-9599</t>
  </si>
  <si>
    <t>MN-3073</t>
  </si>
  <si>
    <t>MN-5163</t>
  </si>
  <si>
    <t>MN-2201</t>
  </si>
  <si>
    <t>MN-1276</t>
  </si>
  <si>
    <t>MN-1551</t>
  </si>
  <si>
    <t>MN-8126</t>
  </si>
  <si>
    <t>MN-5748</t>
  </si>
  <si>
    <t>MN-1945</t>
  </si>
  <si>
    <t>MN-3429</t>
  </si>
  <si>
    <t>MN-1875</t>
  </si>
  <si>
    <t>MN-6038</t>
  </si>
  <si>
    <t>MN-5094</t>
  </si>
  <si>
    <t>MN-9332</t>
  </si>
  <si>
    <t>MN-2020</t>
  </si>
  <si>
    <t>MN-2146</t>
  </si>
  <si>
    <t>MN-8047</t>
  </si>
  <si>
    <t>MN-1178</t>
  </si>
  <si>
    <t>MN-5028</t>
  </si>
  <si>
    <t>MN-7490</t>
  </si>
  <si>
    <t>MN-4928</t>
  </si>
  <si>
    <t>MN-2302</t>
  </si>
  <si>
    <t>MN-2003</t>
  </si>
  <si>
    <t>MN-9734</t>
  </si>
  <si>
    <t>MN-1544</t>
  </si>
  <si>
    <t>MN-9555</t>
  </si>
  <si>
    <t>MN-2044</t>
  </si>
  <si>
    <t>MN-7727</t>
  </si>
  <si>
    <t>MN-2297</t>
  </si>
  <si>
    <t>MN-5679</t>
  </si>
  <si>
    <t>MN-9903</t>
  </si>
  <si>
    <t>MN-4954</t>
  </si>
  <si>
    <t>MN-3527</t>
  </si>
  <si>
    <t>MN-6685</t>
  </si>
  <si>
    <t>MN-4562</t>
  </si>
  <si>
    <t>MN-5984</t>
  </si>
  <si>
    <t>MN-7897</t>
  </si>
  <si>
    <t>MN-1251</t>
  </si>
  <si>
    <t>MN-3477</t>
  </si>
  <si>
    <t>MN-4850</t>
  </si>
  <si>
    <t>MN-2205</t>
  </si>
  <si>
    <t>MN-8679</t>
  </si>
  <si>
    <t>MN-3839</t>
  </si>
  <si>
    <t>MN-2720</t>
  </si>
  <si>
    <t>MN-7887</t>
  </si>
  <si>
    <t>MN-1327</t>
  </si>
  <si>
    <t>MN-7463</t>
  </si>
  <si>
    <t>MN-8289</t>
  </si>
  <si>
    <t>MN-5744</t>
  </si>
  <si>
    <t>MN-2152</t>
  </si>
  <si>
    <t>MN-7955</t>
  </si>
  <si>
    <t>MN-6906</t>
  </si>
  <si>
    <t>MN-6037</t>
  </si>
  <si>
    <t>MN-1304</t>
  </si>
  <si>
    <t>MN-5020</t>
  </si>
  <si>
    <t>MN-9716</t>
  </si>
  <si>
    <t>MN-8743</t>
  </si>
  <si>
    <t>MN-4253</t>
  </si>
  <si>
    <t>MN-4199</t>
  </si>
  <si>
    <t>MN-3416</t>
  </si>
  <si>
    <t>MN-1289</t>
  </si>
  <si>
    <t>MN-3066</t>
  </si>
  <si>
    <t>MN-6026</t>
  </si>
  <si>
    <t>MN-9255</t>
  </si>
  <si>
    <t>MN-1988</t>
  </si>
  <si>
    <t>MN-3721</t>
  </si>
  <si>
    <t>MN-8522</t>
  </si>
  <si>
    <t>MN-4670</t>
  </si>
  <si>
    <t>MN-7775</t>
  </si>
  <si>
    <t>MN-9206</t>
  </si>
  <si>
    <t>MN-2486</t>
  </si>
  <si>
    <t>MN-5229</t>
  </si>
  <si>
    <t>MN-2384</t>
  </si>
  <si>
    <t>MN-8594</t>
  </si>
  <si>
    <t>MN-5611</t>
  </si>
  <si>
    <t>MN-8985</t>
  </si>
  <si>
    <t>MN-5233</t>
  </si>
  <si>
    <t>MN-7378</t>
  </si>
  <si>
    <t>クライアント対応</t>
  </si>
  <si>
    <t>未処理</t>
  </si>
  <si>
    <t>緊急</t>
  </si>
  <si>
    <t>支払い済み</t>
  </si>
  <si>
    <t>要確認</t>
  </si>
  <si>
    <t>追加調整</t>
  </si>
  <si>
    <t>月次処理</t>
  </si>
  <si>
    <t>要見直し</t>
  </si>
  <si>
    <t>重要</t>
  </si>
  <si>
    <t>月末処理</t>
  </si>
  <si>
    <t>分割払い</t>
  </si>
  <si>
    <t>キャンセル</t>
  </si>
  <si>
    <t>割引適用</t>
  </si>
  <si>
    <t>優先対応</t>
  </si>
  <si>
    <t>一括払い</t>
  </si>
  <si>
    <t>返品処理</t>
  </si>
  <si>
    <t>通常取引</t>
  </si>
  <si>
    <t>支払い遅延</t>
  </si>
  <si>
    <t>特別注文</t>
  </si>
  <si>
    <t>再請求</t>
  </si>
  <si>
    <t>運送料</t>
  </si>
  <si>
    <t>仕入れ</t>
  </si>
  <si>
    <t>通信費</t>
  </si>
  <si>
    <t>メンテナンス費</t>
  </si>
  <si>
    <t>販売</t>
  </si>
  <si>
    <t>接待交際費</t>
  </si>
  <si>
    <t>修理費</t>
  </si>
  <si>
    <t>研修費</t>
  </si>
  <si>
    <t>政府機関J</t>
  </si>
  <si>
    <t>運送会社G</t>
  </si>
  <si>
    <t>取引先F</t>
  </si>
  <si>
    <t>税務署I</t>
  </si>
  <si>
    <t>金融機関C</t>
  </si>
  <si>
    <t>プロバイダE</t>
  </si>
  <si>
    <t>電力会社D</t>
  </si>
  <si>
    <t>通販サイトH</t>
  </si>
  <si>
    <t>銀行A</t>
  </si>
  <si>
    <t>カード会社B</t>
  </si>
  <si>
    <t>日付</t>
    <rPh sb="0" eb="2">
      <t>ヒヅケ</t>
    </rPh>
    <phoneticPr fontId="2"/>
  </si>
  <si>
    <t>貸借金額
（-は貸方）</t>
    <rPh sb="0" eb="2">
      <t>タイシャク</t>
    </rPh>
    <rPh sb="2" eb="4">
      <t>キンガク</t>
    </rPh>
    <rPh sb="8" eb="10">
      <t>カシカタ</t>
    </rPh>
    <phoneticPr fontId="2"/>
  </si>
  <si>
    <t>重複削除で整理</t>
    <rPh sb="0" eb="4">
      <t>チョウフクサクジョ</t>
    </rPh>
    <rPh sb="5" eb="7">
      <t>セイリ</t>
    </rPh>
    <phoneticPr fontId="2"/>
  </si>
  <si>
    <t>コード</t>
    <phoneticPr fontId="2"/>
  </si>
  <si>
    <t>分類</t>
    <rPh sb="0" eb="2">
      <t>ブンルイ</t>
    </rPh>
    <phoneticPr fontId="2"/>
  </si>
  <si>
    <t>BS</t>
    <phoneticPr fontId="2"/>
  </si>
  <si>
    <t>PL</t>
    <phoneticPr fontId="2"/>
  </si>
  <si>
    <t>任意で記載</t>
    <rPh sb="0" eb="2">
      <t>ニンイ</t>
    </rPh>
    <rPh sb="3" eb="5">
      <t>キサイ</t>
    </rPh>
    <phoneticPr fontId="2"/>
  </si>
  <si>
    <t>元データ</t>
    <rPh sb="0" eb="1">
      <t>モト</t>
    </rPh>
    <phoneticPr fontId="2"/>
  </si>
  <si>
    <t>追記箇所</t>
    <rPh sb="0" eb="1">
      <t>ツイキ</t>
    </rPh>
    <rPh sb="1" eb="3">
      <t>カショ</t>
    </rPh>
    <phoneticPr fontId="2"/>
  </si>
  <si>
    <t>勘定科目コード</t>
    <phoneticPr fontId="2"/>
  </si>
  <si>
    <t>総計</t>
  </si>
  <si>
    <t>BS</t>
  </si>
  <si>
    <t>PL</t>
  </si>
  <si>
    <t>合計 / 貸借金額
（-は貸方）</t>
  </si>
  <si>
    <t>分類</t>
  </si>
  <si>
    <t>勘定科目コード</t>
  </si>
  <si>
    <t>日付</t>
  </si>
  <si>
    <t>月 (日付)</t>
  </si>
  <si>
    <t>日 (日付)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</si>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</sst>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38" fontId="4" fillId="0" borderId="0" xfId="1" applyFont="1" applyAlignment="1">
      <alignment vertical="center" wrapText="1"/>
    </xf>
    <xf numFmtId="0" fontId="4" fillId="0" borderId="1" xfId="0" applyFont="1" applyBorder="1"/>
    <xf numFmtId="0" fontId="5" fillId="0" borderId="0" xfId="0" applyFont="1"/>
    <xf numFmtId="3" fontId="4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5" xfId="0" quotePrefix="1" applyFont="1" applyFill="1" applyBorder="1" applyAlignment="1">
      <alignment horizontal="center" vertical="center"/>
    </xf>
    <xf numFmtId="0" fontId="6" fillId="3" borderId="6" xfId="0" quotePrefix="1" applyFont="1" applyFill="1" applyBorder="1" applyAlignment="1">
      <alignment horizontal="center" vertical="center"/>
    </xf>
    <xf numFmtId="0" fontId="6" fillId="3" borderId="7" xfId="0" quotePrefix="1" applyFont="1" applyFill="1" applyBorder="1" applyAlignment="1">
      <alignment horizontal="center" vertical="center"/>
    </xf>
    <xf numFmtId="0" fontId="4" fillId="0" borderId="0" xfId="0" pivotButton="1" applyFont="1"/>
    <xf numFmtId="38" fontId="4" fillId="0" borderId="0" xfId="0" applyNumberFormat="1" applyFont="1"/>
  </cellXfs>
  <cellStyles count="2">
    <cellStyle name="桁区切り" xfId="1" builtinId="6"/>
    <cellStyle name="標準" xfId="0" builtinId="0"/>
  </cellStyles>
  <dxfs count="93"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color theme="1"/>
        <family val="3"/>
        <charset val="128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  <dxf>
      <font>
        <name val="Meiryo UI"/>
        <family val="3"/>
        <charset val="128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宮本大樹" refreshedDate="45786.234787037036" createdVersion="8" refreshedVersion="8" minRefreshableVersion="3" recordCount="1105" xr:uid="{181EC01D-29BF-4AC4-B326-FBBE519A7559}">
  <cacheSource type="worksheet">
    <worksheetSource ref="A2:T1107" sheet="総勘定元帳 (加工追加)"/>
  </cacheSource>
  <cacheFields count="22">
    <cacheField name="勘定科目" numFmtId="0">
      <sharedItems count="15">
        <s v="事業主借"/>
        <s v="預金利息"/>
        <s v="消耗品費"/>
        <s v="広告宣伝費"/>
        <s v="租税公課"/>
        <s v="水道光熱費"/>
        <s v="現金"/>
        <s v="旅費交通費"/>
        <s v="雑費"/>
        <s v="事業主貸"/>
        <s v="売掛金"/>
        <s v="普通預金"/>
        <s v="長期借入金"/>
        <s v="仕入"/>
        <s v="売上"/>
      </sharedItems>
    </cacheField>
    <cacheField name="取引日" numFmtId="0">
      <sharedItems/>
    </cacheField>
    <cacheField name="決算整理仕訳" numFmtId="0">
      <sharedItems containsSemiMixedTypes="0" containsString="0" containsNumber="1" containsInteger="1" minValue="0" maxValue="0"/>
    </cacheField>
    <cacheField name="相手勘定科目" numFmtId="0">
      <sharedItems/>
    </cacheField>
    <cacheField name="税区分" numFmtId="0">
      <sharedItems/>
    </cacheField>
    <cacheField name="取引先" numFmtId="0">
      <sharedItems/>
    </cacheField>
    <cacheField name="品目" numFmtId="0">
      <sharedItems/>
    </cacheField>
    <cacheField name="部門" numFmtId="0">
      <sharedItems/>
    </cacheField>
    <cacheField name="管理番号" numFmtId="0">
      <sharedItems/>
    </cacheField>
    <cacheField name="メモタグ" numFmtId="0">
      <sharedItems/>
    </cacheField>
    <cacheField name="備考" numFmtId="0">
      <sharedItems/>
    </cacheField>
    <cacheField name="取引内容" numFmtId="0">
      <sharedItems/>
    </cacheField>
    <cacheField name="発行元" numFmtId="0">
      <sharedItems/>
    </cacheField>
    <cacheField name="借方金額" numFmtId="0">
      <sharedItems containsString="0" containsBlank="1" containsNumber="1" containsInteger="1" minValue="5999" maxValue="498410"/>
    </cacheField>
    <cacheField name="貸方金額" numFmtId="0">
      <sharedItems containsString="0" containsBlank="1" containsNumber="1" containsInteger="1" minValue="5582" maxValue="499927"/>
    </cacheField>
    <cacheField name="残高" numFmtId="0">
      <sharedItems containsSemiMixedTypes="0" containsString="0" containsNumber="1" containsInteger="1" minValue="501929" maxValue="2998944"/>
    </cacheField>
    <cacheField name="日付" numFmtId="14">
      <sharedItems containsSemiMixedTypes="0" containsNonDate="0" containsDate="1" containsString="0" minDate="2025-01-01T00:00:00" maxDate="2026-01-01T00:00:00" count="365"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5-02-01T00:00:00"/>
        <d v="2025-02-02T00:00:00"/>
        <d v="2025-02-03T00:00:00"/>
        <d v="2025-02-04T00:00:00"/>
        <d v="2025-02-05T00:00:00"/>
        <d v="2025-02-06T00:00:00"/>
        <d v="2025-02-07T00:00:00"/>
        <d v="2025-02-08T00:00:00"/>
        <d v="2025-02-09T00:00:00"/>
        <d v="2025-02-10T00:00:00"/>
        <d v="2025-02-11T00:00:00"/>
        <d v="2025-02-12T00:00:00"/>
        <d v="2025-02-13T00:00:00"/>
        <d v="2025-02-14T00:00:00"/>
        <d v="2025-02-15T00:00:00"/>
        <d v="2025-02-16T00:00:00"/>
        <d v="2025-02-17T00:00:00"/>
        <d v="2025-02-18T00:00:00"/>
        <d v="2025-02-19T00:00:00"/>
        <d v="2025-02-20T00:00:00"/>
        <d v="2025-02-21T00:00:00"/>
        <d v="2025-02-22T00:00:00"/>
        <d v="2025-02-23T00:00:00"/>
        <d v="2025-02-24T00:00:00"/>
        <d v="2025-02-25T00:00:00"/>
        <d v="2025-02-26T00:00:00"/>
        <d v="2025-02-27T00:00:00"/>
        <d v="2025-02-28T00:00:00"/>
        <d v="2025-03-01T00:00:00"/>
        <d v="2025-03-02T00:00:00"/>
        <d v="2025-03-03T00:00:00"/>
        <d v="2025-03-04T00:00:00"/>
        <d v="2025-03-05T00:00:00"/>
        <d v="2025-03-06T00:00:00"/>
        <d v="2025-03-07T00:00:00"/>
        <d v="2025-03-08T00:00:00"/>
        <d v="2025-03-09T00:00:00"/>
        <d v="2025-03-10T00:00:00"/>
        <d v="2025-03-11T00:00:00"/>
        <d v="2025-03-12T00:00:00"/>
        <d v="2025-03-13T00:00:00"/>
        <d v="2025-03-14T00:00:00"/>
        <d v="2025-03-15T00:00:00"/>
        <d v="2025-03-16T00:00:00"/>
        <d v="2025-03-17T00:00:00"/>
        <d v="2025-03-18T00:00:00"/>
        <d v="2025-03-19T00:00:00"/>
        <d v="2025-03-20T00:00:00"/>
        <d v="2025-03-21T00:00:00"/>
        <d v="2025-03-22T00:00:00"/>
        <d v="2025-03-23T00:00:00"/>
        <d v="2025-03-24T00:00:00"/>
        <d v="2025-03-25T00:00:00"/>
        <d v="2025-03-26T00:00:00"/>
        <d v="2025-03-27T00:00:00"/>
        <d v="2025-03-28T00:00:00"/>
        <d v="2025-03-29T00:00:00"/>
        <d v="2025-03-30T00:00:00"/>
        <d v="2025-03-31T00:00:00"/>
        <d v="2025-04-01T00:00:00"/>
        <d v="2025-04-02T00:00:00"/>
        <d v="2025-04-03T00:00:00"/>
        <d v="2025-04-04T00:00:00"/>
        <d v="2025-04-05T00:00:00"/>
        <d v="2025-04-06T00:00:00"/>
        <d v="2025-04-07T00:00:00"/>
        <d v="2025-04-08T00:00:00"/>
        <d v="2025-04-09T00:00:00"/>
        <d v="2025-04-10T00:00:00"/>
        <d v="2025-04-11T00:00:00"/>
        <d v="2025-04-12T00:00:00"/>
        <d v="2025-04-13T00:00:00"/>
        <d v="2025-04-14T00:00:00"/>
        <d v="2025-04-15T00:00:00"/>
        <d v="2025-04-16T00:00:00"/>
        <d v="2025-04-17T00:00:00"/>
        <d v="2025-04-18T00:00:00"/>
        <d v="2025-04-19T00:00:00"/>
        <d v="2025-04-20T00:00:00"/>
        <d v="2025-04-21T00:00:00"/>
        <d v="2025-04-22T00:00:00"/>
        <d v="2025-04-23T00:00:00"/>
        <d v="2025-04-24T00:00:00"/>
        <d v="2025-04-25T00:00:00"/>
        <d v="2025-04-26T00:00:00"/>
        <d v="2025-04-27T00:00:00"/>
        <d v="2025-04-28T00:00:00"/>
        <d v="2025-04-29T00:00:00"/>
        <d v="2025-04-30T00:00:00"/>
        <d v="2025-05-01T00:00:00"/>
        <d v="2025-05-02T00:00:00"/>
        <d v="2025-05-03T00:00:00"/>
        <d v="2025-05-04T00:00:00"/>
        <d v="2025-05-05T00:00:00"/>
        <d v="2025-05-06T00:00:00"/>
        <d v="2025-05-07T00:00:00"/>
        <d v="2025-05-08T00:00:00"/>
        <d v="2025-05-09T00:00:00"/>
        <d v="2025-05-10T00:00:00"/>
        <d v="2025-05-11T00:00:00"/>
        <d v="2025-05-12T00:00:00"/>
        <d v="2025-05-13T00:00:00"/>
        <d v="2025-05-14T00:00:00"/>
        <d v="2025-05-15T00:00:00"/>
        <d v="2025-05-16T00:00:00"/>
        <d v="2025-05-17T00:00:00"/>
        <d v="2025-05-18T00:00:00"/>
        <d v="2025-05-19T00:00:00"/>
        <d v="2025-05-20T00:00:00"/>
        <d v="2025-05-21T00:00:00"/>
        <d v="2025-05-22T00:00:00"/>
        <d v="2025-05-23T00:00:00"/>
        <d v="2025-05-24T00:00:00"/>
        <d v="2025-05-25T00:00:00"/>
        <d v="2025-05-26T00:00:00"/>
        <d v="2025-05-27T00:00:00"/>
        <d v="2025-05-28T00:00:00"/>
        <d v="2025-05-29T00:00:00"/>
        <d v="2025-05-30T00:00:00"/>
        <d v="2025-05-31T00:00:00"/>
        <d v="2025-06-01T00:00:00"/>
        <d v="2025-06-02T00:00:00"/>
        <d v="2025-06-03T00:00:00"/>
        <d v="2025-06-04T00:00:00"/>
        <d v="2025-06-05T00:00:00"/>
        <d v="2025-06-06T00:00:00"/>
        <d v="2025-06-07T00:00:00"/>
        <d v="2025-06-08T00:00:00"/>
        <d v="2025-06-09T00:00:00"/>
        <d v="2025-06-10T00:00:00"/>
        <d v="2025-06-11T00:00:00"/>
        <d v="2025-06-12T00:00:00"/>
        <d v="2025-06-13T00:00:00"/>
        <d v="2025-06-14T00:00:00"/>
        <d v="2025-06-15T00:00:00"/>
        <d v="2025-06-16T00:00:00"/>
        <d v="2025-06-17T00:00:00"/>
        <d v="2025-06-18T00:00:00"/>
        <d v="2025-06-19T00:00:00"/>
        <d v="2025-06-20T00:00:00"/>
        <d v="2025-06-21T00:00:00"/>
        <d v="2025-06-22T00:00:00"/>
        <d v="2025-06-23T00:00:00"/>
        <d v="2025-06-24T00:00:00"/>
        <d v="2025-06-25T00:00:00"/>
        <d v="2025-06-26T00:00:00"/>
        <d v="2025-06-27T00:00:00"/>
        <d v="2025-06-28T00:00:00"/>
        <d v="2025-06-29T00:00:00"/>
        <d v="2025-06-30T00:00:00"/>
        <d v="2025-07-01T00:00:00"/>
        <d v="2025-07-02T00:00:00"/>
        <d v="2025-07-03T00:00:00"/>
        <d v="2025-07-04T00:00:00"/>
        <d v="2025-07-05T00:00:00"/>
        <d v="2025-07-06T00:00:00"/>
        <d v="2025-07-07T00:00:00"/>
        <d v="2025-07-08T00:00:00"/>
        <d v="2025-07-09T00:00:00"/>
        <d v="2025-07-10T00:00:00"/>
        <d v="2025-07-11T00:00:00"/>
        <d v="2025-07-12T00:00:00"/>
        <d v="2025-07-13T00:00:00"/>
        <d v="2025-07-14T00:00:00"/>
        <d v="2025-07-15T00:00:00"/>
        <d v="2025-07-16T00:00:00"/>
        <d v="2025-07-17T00:00:00"/>
        <d v="2025-07-18T00:00:00"/>
        <d v="2025-07-19T00:00:00"/>
        <d v="2025-07-20T00:00:00"/>
        <d v="2025-07-21T00:00:00"/>
        <d v="2025-07-22T00:00:00"/>
        <d v="2025-07-23T00:00:00"/>
        <d v="2025-07-24T00:00:00"/>
        <d v="2025-07-25T00:00:00"/>
        <d v="2025-07-26T00:00:00"/>
        <d v="2025-07-27T00:00:00"/>
        <d v="2025-07-28T00:00:00"/>
        <d v="2025-07-29T00:00:00"/>
        <d v="2025-07-30T00:00:00"/>
        <d v="2025-07-31T00:00:00"/>
        <d v="2025-08-01T00:00:00"/>
        <d v="2025-08-02T00:00:00"/>
        <d v="2025-08-03T00:00:00"/>
        <d v="2025-08-04T00:00:00"/>
        <d v="2025-08-05T00:00:00"/>
        <d v="2025-08-06T00:00:00"/>
        <d v="2025-08-07T00:00:00"/>
        <d v="2025-08-08T00:00:00"/>
        <d v="2025-08-09T00:00:00"/>
        <d v="2025-08-10T00:00:00"/>
        <d v="2025-08-11T00:00:00"/>
        <d v="2025-08-12T00:00:00"/>
        <d v="2025-08-13T00:00:00"/>
        <d v="2025-08-14T00:00:00"/>
        <d v="2025-08-15T00:00:00"/>
        <d v="2025-08-16T00:00:00"/>
        <d v="2025-08-17T00:00:00"/>
        <d v="2025-08-18T00:00:00"/>
        <d v="2025-08-19T00:00:00"/>
        <d v="2025-08-20T00:00:00"/>
        <d v="2025-08-21T00:00:00"/>
        <d v="2025-08-22T00:00:00"/>
        <d v="2025-08-23T00:00:00"/>
        <d v="2025-08-24T00:00:00"/>
        <d v="2025-08-25T00:00:00"/>
        <d v="2025-08-26T00:00:00"/>
        <d v="2025-08-27T00:00:00"/>
        <d v="2025-08-28T00:00:00"/>
        <d v="2025-08-29T00:00:00"/>
        <d v="2025-08-30T00:00:00"/>
        <d v="2025-08-31T00:00:00"/>
        <d v="2025-09-01T00:00:00"/>
        <d v="2025-09-02T00:00:00"/>
        <d v="2025-09-03T00:00:00"/>
        <d v="2025-09-04T00:00:00"/>
        <d v="2025-09-05T00:00:00"/>
        <d v="2025-09-06T00:00:00"/>
        <d v="2025-09-07T00:00:00"/>
        <d v="2025-09-08T00:00:00"/>
        <d v="2025-09-09T00:00:00"/>
        <d v="2025-09-10T00:00:00"/>
        <d v="2025-09-11T00:00:00"/>
        <d v="2025-09-12T00:00:00"/>
        <d v="2025-09-13T00:00:00"/>
        <d v="2025-09-14T00:00:00"/>
        <d v="2025-09-15T00:00:00"/>
        <d v="2025-09-16T00:00:00"/>
        <d v="2025-09-17T00:00:00"/>
        <d v="2025-09-18T00:00:00"/>
        <d v="2025-09-19T00:00:00"/>
        <d v="2025-09-20T00:00:00"/>
        <d v="2025-09-21T00:00:00"/>
        <d v="2025-09-22T00:00:00"/>
        <d v="2025-09-23T00:00:00"/>
        <d v="2025-09-24T00:00:00"/>
        <d v="2025-09-25T00:00:00"/>
        <d v="2025-09-26T00:00:00"/>
        <d v="2025-09-27T00:00:00"/>
        <d v="2025-09-28T00:00:00"/>
        <d v="2025-09-29T00:00:00"/>
        <d v="2025-09-30T00:00:00"/>
        <d v="2025-10-01T00:00:00"/>
        <d v="2025-10-02T00:00:00"/>
        <d v="2025-10-03T00:00:00"/>
        <d v="2025-10-04T00:00:00"/>
        <d v="2025-10-05T00:00:00"/>
        <d v="2025-10-06T00:00:00"/>
        <d v="2025-10-07T00:00:00"/>
        <d v="2025-10-08T00:00:00"/>
        <d v="2025-10-09T00:00:00"/>
        <d v="2025-10-10T00:00:00"/>
        <d v="2025-10-11T00:00:00"/>
        <d v="2025-10-12T00:00:00"/>
        <d v="2025-10-13T00:00:00"/>
        <d v="2025-10-14T00:00:00"/>
        <d v="2025-10-15T00:00:00"/>
        <d v="2025-10-16T00:00:00"/>
        <d v="2025-10-17T00:00:00"/>
        <d v="2025-10-18T00:00:00"/>
        <d v="2025-10-19T00:00:00"/>
        <d v="2025-10-20T00:00:00"/>
        <d v="2025-10-21T00:00:00"/>
        <d v="2025-10-22T00:00:00"/>
        <d v="2025-10-23T00:00:00"/>
        <d v="2025-10-24T00:00:00"/>
        <d v="2025-10-25T00:00:00"/>
        <d v="2025-10-26T00:00:00"/>
        <d v="2025-10-27T00:00:00"/>
        <d v="2025-10-28T00:00:00"/>
        <d v="2025-10-29T00:00:00"/>
        <d v="2025-10-30T00:00:00"/>
        <d v="2025-10-31T00:00:00"/>
        <d v="2025-11-01T00:00:00"/>
        <d v="2025-11-02T00:00:00"/>
        <d v="2025-11-03T00:00:00"/>
        <d v="2025-11-04T00:00:00"/>
        <d v="2025-11-05T00:00:00"/>
        <d v="2025-11-06T00:00:00"/>
        <d v="2025-11-07T00:00:00"/>
        <d v="2025-11-08T00:00:00"/>
        <d v="2025-11-09T00:00:00"/>
        <d v="2025-11-10T00:00:00"/>
        <d v="2025-11-11T00:00:00"/>
        <d v="2025-11-12T00:00:00"/>
        <d v="2025-11-13T00:00:00"/>
        <d v="2025-11-14T00:00:00"/>
        <d v="2025-11-15T00:00:00"/>
        <d v="2025-11-16T00:00:00"/>
        <d v="2025-11-17T00:00:00"/>
        <d v="2025-11-18T00:00:00"/>
        <d v="2025-11-19T00:00:00"/>
        <d v="2025-11-20T00:00:00"/>
        <d v="2025-11-21T00:00:00"/>
        <d v="2025-11-22T00:00:00"/>
        <d v="2025-11-23T00:00:00"/>
        <d v="2025-11-24T00:00:00"/>
        <d v="2025-11-25T00:00:00"/>
        <d v="2025-11-26T00:00:00"/>
        <d v="2025-11-27T00:00:00"/>
        <d v="2025-11-28T00:00:00"/>
        <d v="2025-11-29T00:00:00"/>
        <d v="2025-11-30T00:00:00"/>
        <d v="2025-12-01T00:00:00"/>
        <d v="2025-12-02T00:00:00"/>
        <d v="2025-12-03T00:00:00"/>
        <d v="2025-12-04T00:00:00"/>
        <d v="2025-12-05T00:00:00"/>
        <d v="2025-12-06T00:00:00"/>
        <d v="2025-12-07T00:00:00"/>
        <d v="2025-12-08T00:00:00"/>
        <d v="2025-12-09T00:00:00"/>
        <d v="2025-12-10T00:00:00"/>
        <d v="2025-12-11T00:00:00"/>
        <d v="2025-12-12T00:00:00"/>
        <d v="2025-12-13T00:00:00"/>
        <d v="2025-12-14T00:00:00"/>
        <d v="2025-12-15T00:00:00"/>
        <d v="2025-12-16T00:00:00"/>
        <d v="2025-12-17T00:00:00"/>
        <d v="2025-12-18T00:00:00"/>
        <d v="2025-12-19T00:00:00"/>
        <d v="2025-12-20T00:00:00"/>
        <d v="2025-12-21T00:00:00"/>
        <d v="2025-12-22T00:00:00"/>
        <d v="2025-12-23T00:00:00"/>
        <d v="2025-12-24T00:00:00"/>
        <d v="2025-12-25T00:00:00"/>
        <d v="2025-12-26T00:00:00"/>
        <d v="2025-12-27T00:00:00"/>
        <d v="2025-12-28T00:00:00"/>
        <d v="2025-12-29T00:00:00"/>
        <d v="2025-12-30T00:00:00"/>
        <d v="2025-12-31T00:00:00"/>
      </sharedItems>
      <fieldGroup par="21"/>
    </cacheField>
    <cacheField name="貸借金額_x000a_（-は貸方）" numFmtId="38">
      <sharedItems containsSemiMixedTypes="0" containsString="0" containsNumber="1" containsInteger="1" minValue="-499927" maxValue="498410"/>
    </cacheField>
    <cacheField name="分類" numFmtId="38">
      <sharedItems count="3">
        <s v="BS"/>
        <s v="PL"/>
        <e v="#N/A" u="1"/>
      </sharedItems>
    </cacheField>
    <cacheField name="勘定科目コード" numFmtId="0">
      <sharedItems containsSemiMixedTypes="0" containsString="0" containsNumber="1" containsInteger="1" minValue="10" maxValue="150" count="15">
        <n v="50"/>
        <n v="150"/>
        <n v="90"/>
        <n v="100"/>
        <n v="110"/>
        <n v="120"/>
        <n v="10"/>
        <n v="130"/>
        <n v="140"/>
        <n v="60"/>
        <n v="30"/>
        <n v="20"/>
        <n v="40"/>
        <n v="80"/>
        <n v="70"/>
      </sharedItems>
    </cacheField>
    <cacheField name="日 (日付)" numFmtId="0" databaseField="0">
      <fieldGroup base="16">
        <rangePr groupBy="days" startDate="2025-01-01T00:00:00" endDate="2026-01-01T00:00:00"/>
        <groupItems count="368">
          <s v="&lt;2025/1/1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26/1/1"/>
        </groupItems>
      </fieldGroup>
    </cacheField>
    <cacheField name="月 (日付)" numFmtId="0" databaseField="0">
      <fieldGroup base="16">
        <rangePr groupBy="months" startDate="2025-01-01T00:00:00" endDate="2026-01-01T00:00:00"/>
        <groupItems count="14">
          <s v="&lt;2025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6/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5">
  <r>
    <x v="0"/>
    <s v="2025-01-01"/>
    <n v="0"/>
    <s v="取引先C"/>
    <s v="課税"/>
    <s v="取引先C"/>
    <s v="教材"/>
    <s v="総務部"/>
    <s v="MN-2015"/>
    <s v="クライアント対応"/>
    <s v="分割払い"/>
    <s v="運送料"/>
    <s v="政府機関J"/>
    <n v="83947"/>
    <m/>
    <n v="2393758"/>
    <x v="0"/>
    <n v="83947"/>
    <x v="0"/>
    <x v="0"/>
  </r>
  <r>
    <x v="1"/>
    <s v="2025-01-01"/>
    <n v="0"/>
    <s v="Amazon"/>
    <s v="対象外"/>
    <s v="Amazon"/>
    <s v="商品B"/>
    <s v="マーケティング部"/>
    <s v="MN-5200"/>
    <s v="未処理"/>
    <s v="キャンセル"/>
    <s v="仕入れ"/>
    <s v="運送会社G"/>
    <m/>
    <n v="69040"/>
    <n v="2524707"/>
    <x v="0"/>
    <n v="-69040"/>
    <x v="1"/>
    <x v="1"/>
  </r>
  <r>
    <x v="2"/>
    <s v="2025-01-01"/>
    <n v="0"/>
    <s v="Amazon"/>
    <s v="対象外"/>
    <s v="Amazon"/>
    <s v="サービスC"/>
    <s v="サポート部"/>
    <s v="MN-3335"/>
    <s v="緊急"/>
    <s v="キャンセル"/>
    <s v="通信費"/>
    <s v="取引先F"/>
    <m/>
    <n v="229436"/>
    <n v="946645"/>
    <x v="0"/>
    <n v="-229436"/>
    <x v="1"/>
    <x v="2"/>
  </r>
  <r>
    <x v="3"/>
    <s v="2025-01-01"/>
    <n v="0"/>
    <s v="税務署"/>
    <s v="課税"/>
    <s v="税務署"/>
    <s v="オフィス備品"/>
    <s v="営業部"/>
    <s v="MN-1324"/>
    <s v="支払い済み"/>
    <s v="割引適用"/>
    <s v="仕入れ"/>
    <s v="税務署I"/>
    <m/>
    <n v="14142"/>
    <n v="1737747"/>
    <x v="0"/>
    <n v="-14142"/>
    <x v="1"/>
    <x v="3"/>
  </r>
  <r>
    <x v="4"/>
    <s v="2025-01-01"/>
    <n v="0"/>
    <s v="取引先B"/>
    <s v="非課税"/>
    <s v="取引先B"/>
    <s v="オフィス備品"/>
    <s v="マーケティング部"/>
    <s v="MN-3149"/>
    <s v="クライアント対応"/>
    <s v="キャンセル"/>
    <s v="メンテナンス費"/>
    <s v="金融機関C"/>
    <m/>
    <n v="394984"/>
    <n v="1793126"/>
    <x v="0"/>
    <n v="-394984"/>
    <x v="1"/>
    <x v="4"/>
  </r>
  <r>
    <x v="0"/>
    <s v="2025-01-02"/>
    <n v="0"/>
    <s v="取引先B"/>
    <s v="課税"/>
    <s v="取引先B"/>
    <s v="交通費"/>
    <s v="開発部"/>
    <s v="MN-1444"/>
    <s v="支払い済み"/>
    <s v="優先対応"/>
    <s v="販売"/>
    <s v="プロバイダE"/>
    <n v="23893"/>
    <m/>
    <n v="2242026"/>
    <x v="1"/>
    <n v="23893"/>
    <x v="0"/>
    <x v="0"/>
  </r>
  <r>
    <x v="5"/>
    <s v="2025-01-02"/>
    <n v="0"/>
    <s v="取引先C"/>
    <s v="対象外"/>
    <s v="取引先C"/>
    <s v="雑費"/>
    <s v="マーケティング部"/>
    <s v="MN-1140"/>
    <s v="要確認"/>
    <s v="一括払い"/>
    <s v="通信費"/>
    <s v="プロバイダE"/>
    <m/>
    <n v="495630"/>
    <n v="848901"/>
    <x v="1"/>
    <n v="-495630"/>
    <x v="1"/>
    <x v="5"/>
  </r>
  <r>
    <x v="6"/>
    <s v="2025-01-03"/>
    <n v="0"/>
    <s v="Amazon"/>
    <s v="課税"/>
    <s v="Amazon"/>
    <s v="PC機器"/>
    <s v="マーケティング部"/>
    <s v="MN-3609"/>
    <s v="追加調整"/>
    <s v="割引適用"/>
    <s v="通信費"/>
    <s v="取引先F"/>
    <m/>
    <n v="215445"/>
    <n v="1381655"/>
    <x v="2"/>
    <n v="-215445"/>
    <x v="0"/>
    <x v="6"/>
  </r>
  <r>
    <x v="5"/>
    <s v="2025-01-03"/>
    <n v="0"/>
    <s v="Amazon"/>
    <s v="非課税"/>
    <s v="Amazon"/>
    <s v="広告"/>
    <s v="サポート部"/>
    <s v="MN-5942"/>
    <s v="月次処理"/>
    <s v="返品処理"/>
    <s v="接待交際費"/>
    <s v="電力会社D"/>
    <n v="259317"/>
    <m/>
    <n v="627321"/>
    <x v="2"/>
    <n v="259317"/>
    <x v="1"/>
    <x v="5"/>
  </r>
  <r>
    <x v="5"/>
    <s v="2025-01-03"/>
    <n v="0"/>
    <s v="取引先A"/>
    <s v="課税"/>
    <s v="取引先A"/>
    <s v="PC機器"/>
    <s v="管理部"/>
    <s v="MN-5056"/>
    <s v="支払い済み"/>
    <s v="分割払い"/>
    <s v="メンテナンス費"/>
    <s v="通販サイトH"/>
    <m/>
    <n v="194896"/>
    <n v="1727554"/>
    <x v="2"/>
    <n v="-194896"/>
    <x v="1"/>
    <x v="5"/>
  </r>
  <r>
    <x v="0"/>
    <s v="2025-01-03"/>
    <n v="0"/>
    <s v="コンビニ"/>
    <s v="非課税"/>
    <s v="コンビニ"/>
    <s v="オフィス備品"/>
    <s v="管理部"/>
    <s v="MN-3342"/>
    <s v="追加調整"/>
    <s v="通常取引"/>
    <s v="水道光熱費"/>
    <s v="運送会社G"/>
    <m/>
    <n v="497089"/>
    <n v="2998944"/>
    <x v="2"/>
    <n v="-497089"/>
    <x v="0"/>
    <x v="0"/>
  </r>
  <r>
    <x v="7"/>
    <s v="2025-01-03"/>
    <n v="0"/>
    <s v="取引先C"/>
    <s v="対象外"/>
    <s v="取引先C"/>
    <s v="オフィス備品"/>
    <s v="サポート部"/>
    <s v="MN-6624"/>
    <s v="クライアント対応"/>
    <s v="支払い遅延"/>
    <s v="通信費"/>
    <s v="政府機関J"/>
    <n v="72624"/>
    <m/>
    <n v="1386036"/>
    <x v="2"/>
    <n v="72624"/>
    <x v="1"/>
    <x v="7"/>
  </r>
  <r>
    <x v="2"/>
    <s v="2025-01-04"/>
    <n v="0"/>
    <s v="クレジットカード会社"/>
    <s v="非課税"/>
    <s v="クレジットカード会社"/>
    <s v="教材"/>
    <s v="経理部"/>
    <s v="MN-8040"/>
    <s v="要見直し"/>
    <s v="一括払い"/>
    <s v="仕入れ"/>
    <s v="銀行A"/>
    <m/>
    <n v="356669"/>
    <n v="1356716"/>
    <x v="3"/>
    <n v="-356669"/>
    <x v="1"/>
    <x v="2"/>
  </r>
  <r>
    <x v="5"/>
    <s v="2025-01-04"/>
    <n v="0"/>
    <s v="取引先D"/>
    <s v="課税"/>
    <s v="取引先D"/>
    <s v="教材"/>
    <s v="サポート部"/>
    <s v="MN-6528"/>
    <s v="要確認"/>
    <s v="特別注文"/>
    <s v="水道光熱費"/>
    <s v="政府機関J"/>
    <m/>
    <n v="81835"/>
    <n v="502176"/>
    <x v="3"/>
    <n v="-81835"/>
    <x v="1"/>
    <x v="5"/>
  </r>
  <r>
    <x v="8"/>
    <s v="2025-01-04"/>
    <n v="0"/>
    <s v="取引先A"/>
    <s v="課税"/>
    <s v="取引先A"/>
    <s v="広告"/>
    <s v="営業部"/>
    <s v="MN-1616"/>
    <s v="クライアント対応"/>
    <s v="一括払い"/>
    <s v="水道光熱費"/>
    <s v="金融機関C"/>
    <n v="489143"/>
    <m/>
    <n v="2017635"/>
    <x v="3"/>
    <n v="489143"/>
    <x v="1"/>
    <x v="8"/>
  </r>
  <r>
    <x v="3"/>
    <s v="2025-01-05"/>
    <n v="0"/>
    <s v="オリックス銀行"/>
    <s v="対象外"/>
    <s v="オリックス銀行"/>
    <s v="交通費"/>
    <s v="総務部"/>
    <s v="MN-3916"/>
    <s v="支払い済み"/>
    <s v="返品処理"/>
    <s v="販売"/>
    <s v="取引先F"/>
    <n v="381237"/>
    <m/>
    <n v="990808"/>
    <x v="4"/>
    <n v="381237"/>
    <x v="1"/>
    <x v="3"/>
  </r>
  <r>
    <x v="9"/>
    <s v="2025-01-05"/>
    <n v="0"/>
    <s v="取引先C"/>
    <s v="非課税"/>
    <s v="取引先C"/>
    <s v="商品A"/>
    <s v="開発部"/>
    <s v="MN-6900"/>
    <s v="重要"/>
    <s v="支払い遅延"/>
    <s v="メンテナンス費"/>
    <s v="金融機関C"/>
    <m/>
    <n v="319209"/>
    <n v="1701196"/>
    <x v="4"/>
    <n v="-319209"/>
    <x v="0"/>
    <x v="9"/>
  </r>
  <r>
    <x v="10"/>
    <s v="2025-01-05"/>
    <n v="0"/>
    <s v="取引先A"/>
    <s v="対象外"/>
    <s v="取引先A"/>
    <s v="商品A"/>
    <s v="サポート部"/>
    <s v="MN-8898"/>
    <s v="月末処理"/>
    <s v="一括払い"/>
    <s v="接待交際費"/>
    <s v="運送会社G"/>
    <n v="479667"/>
    <m/>
    <n v="2768243"/>
    <x v="4"/>
    <n v="479667"/>
    <x v="0"/>
    <x v="10"/>
  </r>
  <r>
    <x v="3"/>
    <s v="2025-01-05"/>
    <n v="0"/>
    <s v="銀行"/>
    <s v="対象外"/>
    <s v="銀行"/>
    <s v="雑費"/>
    <s v="経理部"/>
    <s v="MN-8793"/>
    <s v="緊急"/>
    <s v="優先対応"/>
    <s v="接待交際費"/>
    <s v="取引先F"/>
    <n v="396474"/>
    <m/>
    <n v="1877570"/>
    <x v="4"/>
    <n v="396474"/>
    <x v="1"/>
    <x v="3"/>
  </r>
  <r>
    <x v="3"/>
    <s v="2025-01-05"/>
    <n v="0"/>
    <s v="クレジットカード会社"/>
    <s v="課税"/>
    <s v="クレジットカード会社"/>
    <s v="オフィス備品"/>
    <s v="サポート部"/>
    <s v="MN-4060"/>
    <s v="重要"/>
    <s v="分割払い"/>
    <s v="運送料"/>
    <s v="運送会社G"/>
    <n v="401958"/>
    <m/>
    <n v="2360096"/>
    <x v="4"/>
    <n v="401958"/>
    <x v="1"/>
    <x v="3"/>
  </r>
  <r>
    <x v="11"/>
    <s v="2025-01-06"/>
    <n v="0"/>
    <s v="クレジットカード会社"/>
    <s v="課税"/>
    <s v="クレジットカード会社"/>
    <s v="教材"/>
    <s v="サポート部"/>
    <s v="MN-2651"/>
    <s v="追加調整"/>
    <s v="キャンセル"/>
    <s v="水道光熱費"/>
    <s v="銀行A"/>
    <m/>
    <n v="407035"/>
    <n v="2159297"/>
    <x v="5"/>
    <n v="-407035"/>
    <x v="0"/>
    <x v="11"/>
  </r>
  <r>
    <x v="9"/>
    <s v="2025-01-06"/>
    <n v="0"/>
    <s v="取引先A"/>
    <s v="対象外"/>
    <s v="取引先A"/>
    <s v="雑費"/>
    <s v="マーケティング部"/>
    <s v="MN-8300"/>
    <s v="追加調整"/>
    <s v="キャンセル"/>
    <s v="仕入れ"/>
    <s v="銀行A"/>
    <m/>
    <n v="286887"/>
    <n v="2310541"/>
    <x v="5"/>
    <n v="-286887"/>
    <x v="0"/>
    <x v="9"/>
  </r>
  <r>
    <x v="11"/>
    <s v="2025-01-06"/>
    <n v="0"/>
    <s v="取引先A"/>
    <s v="非課税"/>
    <s v="取引先A"/>
    <s v="消耗品"/>
    <s v="総務部"/>
    <s v="MN-5177"/>
    <s v="重要"/>
    <s v="特別注文"/>
    <s v="接待交際費"/>
    <s v="プロバイダE"/>
    <n v="260861"/>
    <m/>
    <n v="2162097"/>
    <x v="5"/>
    <n v="260861"/>
    <x v="0"/>
    <x v="11"/>
  </r>
  <r>
    <x v="6"/>
    <s v="2025-01-06"/>
    <n v="0"/>
    <s v="コンビニ"/>
    <s v="対象外"/>
    <s v="コンビニ"/>
    <s v="オフィス備品"/>
    <s v="総務部"/>
    <s v="MN-5113"/>
    <s v="要確認"/>
    <s v="特別注文"/>
    <s v="メンテナンス費"/>
    <s v="運送会社G"/>
    <m/>
    <n v="243491"/>
    <n v="1104422"/>
    <x v="5"/>
    <n v="-243491"/>
    <x v="0"/>
    <x v="6"/>
  </r>
  <r>
    <x v="2"/>
    <s v="2025-01-07"/>
    <n v="0"/>
    <s v="取引先D"/>
    <s v="対象外"/>
    <s v="取引先D"/>
    <s v="オフィス備品"/>
    <s v="開発部"/>
    <s v="MN-1422"/>
    <s v="クライアント対応"/>
    <s v="再請求"/>
    <s v="修理費"/>
    <s v="プロバイダE"/>
    <m/>
    <n v="309424"/>
    <n v="2493288"/>
    <x v="6"/>
    <n v="-309424"/>
    <x v="1"/>
    <x v="2"/>
  </r>
  <r>
    <x v="0"/>
    <s v="2025-01-07"/>
    <n v="0"/>
    <s v="クレジットカード会社"/>
    <s v="課税"/>
    <s v="クレジットカード会社"/>
    <s v="雑費"/>
    <s v="サポート部"/>
    <s v="MN-6673"/>
    <s v="重要"/>
    <s v="分割払い"/>
    <s v="メンテナンス費"/>
    <s v="取引先F"/>
    <m/>
    <n v="210883"/>
    <n v="1926589"/>
    <x v="6"/>
    <n v="-210883"/>
    <x v="0"/>
    <x v="0"/>
  </r>
  <r>
    <x v="12"/>
    <s v="2025-01-07"/>
    <n v="0"/>
    <s v="コンビニ"/>
    <s v="課税"/>
    <s v="コンビニ"/>
    <s v="PC機器"/>
    <s v="管理部"/>
    <s v="MN-2557"/>
    <s v="月次処理"/>
    <s v="一括払い"/>
    <s v="メンテナンス費"/>
    <s v="プロバイダE"/>
    <n v="315607"/>
    <m/>
    <n v="2642066"/>
    <x v="6"/>
    <n v="315607"/>
    <x v="0"/>
    <x v="12"/>
  </r>
  <r>
    <x v="7"/>
    <s v="2025-01-08"/>
    <n v="0"/>
    <s v="オリックス銀行"/>
    <s v="非課税"/>
    <s v="オリックス銀行"/>
    <s v="教材"/>
    <s v="マーケティング部"/>
    <s v="MN-9862"/>
    <s v="月次処理"/>
    <s v="特別注文"/>
    <s v="水道光熱費"/>
    <s v="税務署I"/>
    <m/>
    <n v="114892"/>
    <n v="1188211"/>
    <x v="7"/>
    <n v="-114892"/>
    <x v="1"/>
    <x v="7"/>
  </r>
  <r>
    <x v="10"/>
    <s v="2025-01-08"/>
    <n v="0"/>
    <s v="取引先C"/>
    <s v="非課税"/>
    <s v="取引先C"/>
    <s v="商品A"/>
    <s v="サポート部"/>
    <s v="MN-8910"/>
    <s v="追加調整"/>
    <s v="一括払い"/>
    <s v="広告宣伝費"/>
    <s v="電力会社D"/>
    <m/>
    <n v="79778"/>
    <n v="1627906"/>
    <x v="7"/>
    <n v="-79778"/>
    <x v="0"/>
    <x v="10"/>
  </r>
  <r>
    <x v="6"/>
    <s v="2025-01-08"/>
    <n v="0"/>
    <s v="税務署"/>
    <s v="非課税"/>
    <s v="税務署"/>
    <s v="サービスC"/>
    <s v="総務部"/>
    <s v="MN-3034"/>
    <s v="追加調整"/>
    <s v="キャンセル"/>
    <s v="仕入れ"/>
    <s v="金融機関C"/>
    <n v="301272"/>
    <m/>
    <n v="899292"/>
    <x v="7"/>
    <n v="301272"/>
    <x v="0"/>
    <x v="6"/>
  </r>
  <r>
    <x v="3"/>
    <s v="2025-01-08"/>
    <n v="0"/>
    <s v="オリックス銀行"/>
    <s v="対象外"/>
    <s v="オリックス銀行"/>
    <s v="商品B"/>
    <s v="管理部"/>
    <s v="MN-5146"/>
    <s v="重要"/>
    <s v="一括払い"/>
    <s v="修理費"/>
    <s v="金融機関C"/>
    <n v="216833"/>
    <m/>
    <n v="1280557"/>
    <x v="7"/>
    <n v="216833"/>
    <x v="1"/>
    <x v="3"/>
  </r>
  <r>
    <x v="10"/>
    <s v="2025-01-08"/>
    <n v="0"/>
    <s v="取引先A"/>
    <s v="対象外"/>
    <s v="取引先A"/>
    <s v="オフィス備品"/>
    <s v="営業部"/>
    <s v="MN-3982"/>
    <s v="月次処理"/>
    <s v="返品処理"/>
    <s v="水道光熱費"/>
    <s v="電力会社D"/>
    <n v="306691"/>
    <m/>
    <n v="2263033"/>
    <x v="7"/>
    <n v="306691"/>
    <x v="0"/>
    <x v="10"/>
  </r>
  <r>
    <x v="11"/>
    <s v="2025-01-09"/>
    <n v="0"/>
    <s v="取引先C"/>
    <s v="非課税"/>
    <s v="取引先C"/>
    <s v="商品A"/>
    <s v="開発部"/>
    <s v="MN-3325"/>
    <s v="月末処理"/>
    <s v="一括払い"/>
    <s v="メンテナンス費"/>
    <s v="カード会社B"/>
    <m/>
    <n v="342565"/>
    <n v="1594335"/>
    <x v="8"/>
    <n v="-342565"/>
    <x v="0"/>
    <x v="11"/>
  </r>
  <r>
    <x v="1"/>
    <s v="2025-01-09"/>
    <n v="0"/>
    <s v="取引先C"/>
    <s v="対象外"/>
    <s v="取引先C"/>
    <s v="サービスC"/>
    <s v="総務部"/>
    <s v="MN-3690"/>
    <s v="要見直し"/>
    <s v="通常取引"/>
    <s v="広告宣伝費"/>
    <s v="カード会社B"/>
    <n v="280356"/>
    <m/>
    <n v="1436542"/>
    <x v="8"/>
    <n v="280356"/>
    <x v="1"/>
    <x v="1"/>
  </r>
  <r>
    <x v="9"/>
    <s v="2025-01-10"/>
    <n v="0"/>
    <s v="クレジットカード会社"/>
    <s v="課税"/>
    <s v="クレジットカード会社"/>
    <s v="雑費"/>
    <s v="総務部"/>
    <s v="MN-5544"/>
    <s v="重要"/>
    <s v="割引適用"/>
    <s v="運送料"/>
    <s v="電力会社D"/>
    <n v="430316"/>
    <m/>
    <n v="1326522"/>
    <x v="9"/>
    <n v="430316"/>
    <x v="0"/>
    <x v="9"/>
  </r>
  <r>
    <x v="11"/>
    <s v="2025-01-10"/>
    <n v="0"/>
    <s v="銀行"/>
    <s v="非課税"/>
    <s v="銀行"/>
    <s v="商品B"/>
    <s v="マーケティング部"/>
    <s v="MN-4275"/>
    <s v="要見直し"/>
    <s v="通常取引"/>
    <s v="水道光熱費"/>
    <s v="通販サイトH"/>
    <m/>
    <n v="317766"/>
    <n v="1154486"/>
    <x v="9"/>
    <n v="-317766"/>
    <x v="0"/>
    <x v="11"/>
  </r>
  <r>
    <x v="2"/>
    <s v="2025-01-10"/>
    <n v="0"/>
    <s v="コンビニ"/>
    <s v="課税"/>
    <s v="コンビニ"/>
    <s v="消耗品"/>
    <s v="総務部"/>
    <s v="MN-7318"/>
    <s v="要見直し"/>
    <s v="キャンセル"/>
    <s v="運送料"/>
    <s v="カード会社B"/>
    <n v="343097"/>
    <m/>
    <n v="900884"/>
    <x v="9"/>
    <n v="343097"/>
    <x v="1"/>
    <x v="2"/>
  </r>
  <r>
    <x v="5"/>
    <s v="2025-01-10"/>
    <n v="0"/>
    <s v="Amazon"/>
    <s v="対象外"/>
    <s v="Amazon"/>
    <s v="消耗品"/>
    <s v="営業部"/>
    <s v="MN-6800"/>
    <s v="支払い済み"/>
    <s v="支払い遅延"/>
    <s v="修理費"/>
    <s v="通販サイトH"/>
    <n v="407043"/>
    <m/>
    <n v="837809"/>
    <x v="9"/>
    <n v="407043"/>
    <x v="1"/>
    <x v="5"/>
  </r>
  <r>
    <x v="2"/>
    <s v="2025-01-11"/>
    <n v="0"/>
    <s v="Amazon"/>
    <s v="非課税"/>
    <s v="Amazon"/>
    <s v="商品A"/>
    <s v="営業部"/>
    <s v="MN-4696"/>
    <s v="要確認"/>
    <s v="特別注文"/>
    <s v="接待交際費"/>
    <s v="運送会社G"/>
    <n v="126307"/>
    <m/>
    <n v="1096155"/>
    <x v="10"/>
    <n v="126307"/>
    <x v="1"/>
    <x v="2"/>
  </r>
  <r>
    <x v="6"/>
    <s v="2025-01-11"/>
    <n v="0"/>
    <s v="コンビニ"/>
    <s v="非課税"/>
    <s v="コンビニ"/>
    <s v="PC機器"/>
    <s v="営業部"/>
    <s v="MN-7503"/>
    <s v="未処理"/>
    <s v="再請求"/>
    <s v="仕入れ"/>
    <s v="電力会社D"/>
    <m/>
    <n v="339270"/>
    <n v="1616511"/>
    <x v="10"/>
    <n v="-339270"/>
    <x v="0"/>
    <x v="6"/>
  </r>
  <r>
    <x v="7"/>
    <s v="2025-01-11"/>
    <n v="0"/>
    <s v="取引先C"/>
    <s v="対象外"/>
    <s v="取引先C"/>
    <s v="雑費"/>
    <s v="開発部"/>
    <s v="MN-1155"/>
    <s v="重要"/>
    <s v="キャンセル"/>
    <s v="運送料"/>
    <s v="電力会社D"/>
    <n v="321182"/>
    <m/>
    <n v="1686236"/>
    <x v="10"/>
    <n v="321182"/>
    <x v="1"/>
    <x v="7"/>
  </r>
  <r>
    <x v="0"/>
    <s v="2025-01-11"/>
    <n v="0"/>
    <s v="取引先A"/>
    <s v="課税"/>
    <s v="取引先A"/>
    <s v="広告"/>
    <s v="開発部"/>
    <s v="MN-8570"/>
    <s v="要見直し"/>
    <s v="分割払い"/>
    <s v="メンテナンス費"/>
    <s v="通販サイトH"/>
    <m/>
    <n v="137749"/>
    <n v="2463085"/>
    <x v="10"/>
    <n v="-137749"/>
    <x v="0"/>
    <x v="0"/>
  </r>
  <r>
    <x v="7"/>
    <s v="2025-01-11"/>
    <n v="0"/>
    <s v="取引先C"/>
    <s v="対象外"/>
    <s v="取引先C"/>
    <s v="広告"/>
    <s v="経理部"/>
    <s v="MN-9494"/>
    <s v="月次処理"/>
    <s v="支払い遅延"/>
    <s v="運送料"/>
    <s v="銀行A"/>
    <m/>
    <n v="415516"/>
    <n v="1050282"/>
    <x v="10"/>
    <n v="-415516"/>
    <x v="1"/>
    <x v="7"/>
  </r>
  <r>
    <x v="2"/>
    <s v="2025-01-12"/>
    <n v="0"/>
    <s v="税務署"/>
    <s v="非課税"/>
    <s v="税務署"/>
    <s v="サービスC"/>
    <s v="マーケティング部"/>
    <s v="MN-5381"/>
    <s v="要確認"/>
    <s v="特別注文"/>
    <s v="仕入れ"/>
    <s v="銀行A"/>
    <n v="32179"/>
    <m/>
    <n v="2890340"/>
    <x v="11"/>
    <n v="32179"/>
    <x v="1"/>
    <x v="2"/>
  </r>
  <r>
    <x v="10"/>
    <s v="2025-01-12"/>
    <n v="0"/>
    <s v="税務署"/>
    <s v="対象外"/>
    <s v="税務署"/>
    <s v="消耗品"/>
    <s v="管理部"/>
    <s v="MN-1867"/>
    <s v="月次処理"/>
    <s v="優先対応"/>
    <s v="メンテナンス費"/>
    <s v="カード会社B"/>
    <m/>
    <n v="460765"/>
    <n v="2707744"/>
    <x v="11"/>
    <n v="-460765"/>
    <x v="0"/>
    <x v="10"/>
  </r>
  <r>
    <x v="2"/>
    <s v="2025-01-12"/>
    <n v="0"/>
    <s v="税務署"/>
    <s v="課税"/>
    <s v="税務署"/>
    <s v="オフィス備品"/>
    <s v="経理部"/>
    <s v="MN-7580"/>
    <s v="未処理"/>
    <s v="特別注文"/>
    <s v="広告宣伝費"/>
    <s v="電力会社D"/>
    <m/>
    <n v="285077"/>
    <n v="2020291"/>
    <x v="11"/>
    <n v="-285077"/>
    <x v="1"/>
    <x v="2"/>
  </r>
  <r>
    <x v="10"/>
    <s v="2025-01-13"/>
    <n v="0"/>
    <s v="取引先C"/>
    <s v="課税"/>
    <s v="取引先C"/>
    <s v="消耗品"/>
    <s v="総務部"/>
    <s v="MN-2352"/>
    <s v="要確認"/>
    <s v="返品処理"/>
    <s v="接待交際費"/>
    <s v="カード会社B"/>
    <n v="97721"/>
    <m/>
    <n v="1980360"/>
    <x v="12"/>
    <n v="97721"/>
    <x v="0"/>
    <x v="10"/>
  </r>
  <r>
    <x v="5"/>
    <s v="2025-01-13"/>
    <n v="0"/>
    <s v="Amazon"/>
    <s v="非課税"/>
    <s v="Amazon"/>
    <s v="教材"/>
    <s v="開発部"/>
    <s v="MN-8963"/>
    <s v="未処理"/>
    <s v="分割払い"/>
    <s v="メンテナンス費"/>
    <s v="運送会社G"/>
    <n v="281454"/>
    <m/>
    <n v="1781021"/>
    <x v="12"/>
    <n v="281454"/>
    <x v="1"/>
    <x v="5"/>
  </r>
  <r>
    <x v="13"/>
    <s v="2025-01-14"/>
    <n v="0"/>
    <s v="取引先B"/>
    <s v="課税"/>
    <s v="取引先B"/>
    <s v="教材"/>
    <s v="営業部"/>
    <s v="MN-9244"/>
    <s v="緊急"/>
    <s v="再請求"/>
    <s v="通信費"/>
    <s v="政府機関J"/>
    <n v="297926"/>
    <m/>
    <n v="1423989"/>
    <x v="13"/>
    <n v="297926"/>
    <x v="1"/>
    <x v="13"/>
  </r>
  <r>
    <x v="4"/>
    <s v="2025-01-14"/>
    <n v="0"/>
    <s v="取引先B"/>
    <s v="対象外"/>
    <s v="取引先B"/>
    <s v="広告"/>
    <s v="総務部"/>
    <s v="MN-7159"/>
    <s v="重要"/>
    <s v="一括払い"/>
    <s v="水道光熱費"/>
    <s v="通販サイトH"/>
    <n v="312675"/>
    <m/>
    <n v="2657359"/>
    <x v="13"/>
    <n v="312675"/>
    <x v="1"/>
    <x v="4"/>
  </r>
  <r>
    <x v="11"/>
    <s v="2025-01-14"/>
    <n v="0"/>
    <s v="取引先A"/>
    <s v="非課税"/>
    <s v="取引先A"/>
    <s v="雑費"/>
    <s v="開発部"/>
    <s v="MN-9049"/>
    <s v="追加調整"/>
    <s v="優先対応"/>
    <s v="接待交際費"/>
    <s v="電力会社D"/>
    <m/>
    <n v="123528"/>
    <n v="2775992"/>
    <x v="13"/>
    <n v="-123528"/>
    <x v="0"/>
    <x v="11"/>
  </r>
  <r>
    <x v="1"/>
    <s v="2025-01-14"/>
    <n v="0"/>
    <s v="取引先C"/>
    <s v="対象外"/>
    <s v="取引先C"/>
    <s v="広告"/>
    <s v="管理部"/>
    <s v="MN-8506"/>
    <s v="追加調整"/>
    <s v="支払い遅延"/>
    <s v="運送料"/>
    <s v="銀行A"/>
    <m/>
    <n v="479327"/>
    <n v="1062505"/>
    <x v="13"/>
    <n v="-479327"/>
    <x v="1"/>
    <x v="1"/>
  </r>
  <r>
    <x v="14"/>
    <s v="2025-01-15"/>
    <n v="0"/>
    <s v="取引先C"/>
    <s v="課税"/>
    <s v="取引先C"/>
    <s v="サービスC"/>
    <s v="営業部"/>
    <s v="MN-1048"/>
    <s v="重要"/>
    <s v="支払い遅延"/>
    <s v="仕入れ"/>
    <s v="銀行A"/>
    <n v="386367"/>
    <m/>
    <n v="2931798"/>
    <x v="14"/>
    <n v="386367"/>
    <x v="1"/>
    <x v="14"/>
  </r>
  <r>
    <x v="14"/>
    <s v="2025-01-15"/>
    <n v="0"/>
    <s v="取引先A"/>
    <s v="非課税"/>
    <s v="取引先A"/>
    <s v="広告"/>
    <s v="営業部"/>
    <s v="MN-9085"/>
    <s v="要見直し"/>
    <s v="一括払い"/>
    <s v="研修費"/>
    <s v="運送会社G"/>
    <m/>
    <n v="415312"/>
    <n v="2137626"/>
    <x v="14"/>
    <n v="-415312"/>
    <x v="1"/>
    <x v="14"/>
  </r>
  <r>
    <x v="9"/>
    <s v="2025-01-15"/>
    <n v="0"/>
    <s v="オリックス銀行"/>
    <s v="非課税"/>
    <s v="オリックス銀行"/>
    <s v="交通費"/>
    <s v="経理部"/>
    <s v="MN-1771"/>
    <s v="月末処理"/>
    <s v="通常取引"/>
    <s v="販売"/>
    <s v="運送会社G"/>
    <n v="262666"/>
    <m/>
    <n v="2456122"/>
    <x v="14"/>
    <n v="262666"/>
    <x v="0"/>
    <x v="9"/>
  </r>
  <r>
    <x v="12"/>
    <s v="2025-01-16"/>
    <n v="0"/>
    <s v="取引先A"/>
    <s v="対象外"/>
    <s v="取引先A"/>
    <s v="教材"/>
    <s v="開発部"/>
    <s v="MN-9369"/>
    <s v="月末処理"/>
    <s v="一括払い"/>
    <s v="メンテナンス費"/>
    <s v="プロバイダE"/>
    <n v="227927"/>
    <m/>
    <n v="1028598"/>
    <x v="15"/>
    <n v="227927"/>
    <x v="0"/>
    <x v="12"/>
  </r>
  <r>
    <x v="12"/>
    <s v="2025-01-16"/>
    <n v="0"/>
    <s v="銀行"/>
    <s v="対象外"/>
    <s v="銀行"/>
    <s v="サービスC"/>
    <s v="管理部"/>
    <s v="MN-8786"/>
    <s v="クライアント対応"/>
    <s v="キャンセル"/>
    <s v="接待交際費"/>
    <s v="プロバイダE"/>
    <m/>
    <n v="388647"/>
    <n v="2981372"/>
    <x v="15"/>
    <n v="-388647"/>
    <x v="0"/>
    <x v="12"/>
  </r>
  <r>
    <x v="9"/>
    <s v="2025-01-16"/>
    <n v="0"/>
    <s v="オリックス銀行"/>
    <s v="非課税"/>
    <s v="オリックス銀行"/>
    <s v="教材"/>
    <s v="マーケティング部"/>
    <s v="MN-6879"/>
    <s v="クライアント対応"/>
    <s v="分割払い"/>
    <s v="接待交際費"/>
    <s v="政府機関J"/>
    <m/>
    <n v="156666"/>
    <n v="2212327"/>
    <x v="15"/>
    <n v="-156666"/>
    <x v="0"/>
    <x v="9"/>
  </r>
  <r>
    <x v="6"/>
    <s v="2025-01-16"/>
    <n v="0"/>
    <s v="税務署"/>
    <s v="非課税"/>
    <s v="税務署"/>
    <s v="交通費"/>
    <s v="マーケティング部"/>
    <s v="MN-8727"/>
    <s v="要確認"/>
    <s v="通常取引"/>
    <s v="仕入れ"/>
    <s v="運送会社G"/>
    <n v="178011"/>
    <m/>
    <n v="2018896"/>
    <x v="15"/>
    <n v="178011"/>
    <x v="0"/>
    <x v="6"/>
  </r>
  <r>
    <x v="2"/>
    <s v="2025-01-16"/>
    <n v="0"/>
    <s v="コンビニ"/>
    <s v="非課税"/>
    <s v="コンビニ"/>
    <s v="オフィス備品"/>
    <s v="管理部"/>
    <s v="MN-5698"/>
    <s v="未処理"/>
    <s v="一括払い"/>
    <s v="水道光熱費"/>
    <s v="プロバイダE"/>
    <m/>
    <n v="397249"/>
    <n v="2811252"/>
    <x v="15"/>
    <n v="-397249"/>
    <x v="1"/>
    <x v="2"/>
  </r>
  <r>
    <x v="13"/>
    <s v="2025-01-17"/>
    <n v="0"/>
    <s v="取引先A"/>
    <s v="非課税"/>
    <s v="取引先A"/>
    <s v="商品A"/>
    <s v="経理部"/>
    <s v="MN-2786"/>
    <s v="クライアント対応"/>
    <s v="支払い遅延"/>
    <s v="広告宣伝費"/>
    <s v="金融機関C"/>
    <m/>
    <n v="67049"/>
    <n v="2872607"/>
    <x v="16"/>
    <n v="-67049"/>
    <x v="1"/>
    <x v="13"/>
  </r>
  <r>
    <x v="3"/>
    <s v="2025-01-17"/>
    <n v="0"/>
    <s v="取引先A"/>
    <s v="非課税"/>
    <s v="取引先A"/>
    <s v="雑費"/>
    <s v="マーケティング部"/>
    <s v="MN-7820"/>
    <s v="重要"/>
    <s v="キャンセル"/>
    <s v="水道光熱費"/>
    <s v="通販サイトH"/>
    <n v="452265"/>
    <m/>
    <n v="2754897"/>
    <x v="16"/>
    <n v="452265"/>
    <x v="1"/>
    <x v="3"/>
  </r>
  <r>
    <x v="2"/>
    <s v="2025-01-17"/>
    <n v="0"/>
    <s v="コンビニ"/>
    <s v="課税"/>
    <s v="コンビニ"/>
    <s v="広告"/>
    <s v="管理部"/>
    <s v="MN-1697"/>
    <s v="要見直し"/>
    <s v="分割払い"/>
    <s v="運送料"/>
    <s v="取引先F"/>
    <m/>
    <n v="232479"/>
    <n v="985976"/>
    <x v="16"/>
    <n v="-232479"/>
    <x v="1"/>
    <x v="2"/>
  </r>
  <r>
    <x v="5"/>
    <s v="2025-01-18"/>
    <n v="0"/>
    <s v="取引先C"/>
    <s v="非課税"/>
    <s v="取引先C"/>
    <s v="雑費"/>
    <s v="経理部"/>
    <s v="MN-8010"/>
    <s v="未処理"/>
    <s v="キャンセル"/>
    <s v="研修費"/>
    <s v="カード会社B"/>
    <n v="36932"/>
    <m/>
    <n v="1712181"/>
    <x v="17"/>
    <n v="36932"/>
    <x v="1"/>
    <x v="5"/>
  </r>
  <r>
    <x v="3"/>
    <s v="2025-01-18"/>
    <n v="0"/>
    <s v="取引先B"/>
    <s v="対象外"/>
    <s v="取引先B"/>
    <s v="教材"/>
    <s v="開発部"/>
    <s v="MN-9668"/>
    <s v="要見直し"/>
    <s v="一括払い"/>
    <s v="運送料"/>
    <s v="運送会社G"/>
    <n v="335544"/>
    <m/>
    <n v="1930380"/>
    <x v="17"/>
    <n v="335544"/>
    <x v="1"/>
    <x v="3"/>
  </r>
  <r>
    <x v="0"/>
    <s v="2025-01-19"/>
    <n v="0"/>
    <s v="取引先D"/>
    <s v="非課税"/>
    <s v="取引先D"/>
    <s v="消耗品"/>
    <s v="マーケティング部"/>
    <s v="MN-8075"/>
    <s v="クライアント対応"/>
    <s v="再請求"/>
    <s v="メンテナンス費"/>
    <s v="銀行A"/>
    <m/>
    <n v="438904"/>
    <n v="1377762"/>
    <x v="18"/>
    <n v="-438904"/>
    <x v="0"/>
    <x v="0"/>
  </r>
  <r>
    <x v="3"/>
    <s v="2025-01-19"/>
    <n v="0"/>
    <s v="銀行"/>
    <s v="対象外"/>
    <s v="銀行"/>
    <s v="PC機器"/>
    <s v="開発部"/>
    <s v="MN-3185"/>
    <s v="緊急"/>
    <s v="通常取引"/>
    <s v="メンテナンス費"/>
    <s v="通販サイトH"/>
    <m/>
    <n v="139352"/>
    <n v="1012101"/>
    <x v="18"/>
    <n v="-139352"/>
    <x v="1"/>
    <x v="3"/>
  </r>
  <r>
    <x v="2"/>
    <s v="2025-01-20"/>
    <n v="0"/>
    <s v="取引先A"/>
    <s v="課税"/>
    <s v="取引先A"/>
    <s v="商品A"/>
    <s v="管理部"/>
    <s v="MN-2276"/>
    <s v="重要"/>
    <s v="再請求"/>
    <s v="広告宣伝費"/>
    <s v="政府機関J"/>
    <m/>
    <n v="89494"/>
    <n v="1013813"/>
    <x v="19"/>
    <n v="-89494"/>
    <x v="1"/>
    <x v="2"/>
  </r>
  <r>
    <x v="6"/>
    <s v="2025-01-20"/>
    <n v="0"/>
    <s v="取引先C"/>
    <s v="対象外"/>
    <s v="取引先C"/>
    <s v="商品A"/>
    <s v="総務部"/>
    <s v="MN-6543"/>
    <s v="要確認"/>
    <s v="特別注文"/>
    <s v="修理費"/>
    <s v="運送会社G"/>
    <n v="357504"/>
    <m/>
    <n v="1415500"/>
    <x v="19"/>
    <n v="357504"/>
    <x v="0"/>
    <x v="6"/>
  </r>
  <r>
    <x v="5"/>
    <s v="2025-01-20"/>
    <n v="0"/>
    <s v="取引先B"/>
    <s v="非課税"/>
    <s v="取引先B"/>
    <s v="広告"/>
    <s v="サポート部"/>
    <s v="MN-3593"/>
    <s v="要見直し"/>
    <s v="分割払い"/>
    <s v="研修費"/>
    <s v="プロバイダE"/>
    <n v="199807"/>
    <m/>
    <n v="527428"/>
    <x v="19"/>
    <n v="199807"/>
    <x v="1"/>
    <x v="5"/>
  </r>
  <r>
    <x v="13"/>
    <s v="2025-01-21"/>
    <n v="0"/>
    <s v="取引先D"/>
    <s v="対象外"/>
    <s v="取引先D"/>
    <s v="サービスC"/>
    <s v="総務部"/>
    <s v="MN-2815"/>
    <s v="支払い済み"/>
    <s v="返品処理"/>
    <s v="接待交際費"/>
    <s v="通販サイトH"/>
    <n v="407997"/>
    <m/>
    <n v="1583887"/>
    <x v="20"/>
    <n v="407997"/>
    <x v="1"/>
    <x v="13"/>
  </r>
  <r>
    <x v="2"/>
    <s v="2025-01-21"/>
    <n v="0"/>
    <s v="コンビニ"/>
    <s v="課税"/>
    <s v="コンビニ"/>
    <s v="教材"/>
    <s v="管理部"/>
    <s v="MN-4434"/>
    <s v="緊急"/>
    <s v="優先対応"/>
    <s v="販売"/>
    <s v="電力会社D"/>
    <m/>
    <n v="184357"/>
    <n v="2178771"/>
    <x v="20"/>
    <n v="-184357"/>
    <x v="1"/>
    <x v="2"/>
  </r>
  <r>
    <x v="6"/>
    <s v="2025-01-21"/>
    <n v="0"/>
    <s v="Amazon"/>
    <s v="課税"/>
    <s v="Amazon"/>
    <s v="オフィス備品"/>
    <s v="経理部"/>
    <s v="MN-5693"/>
    <s v="要見直し"/>
    <s v="再請求"/>
    <s v="メンテナンス費"/>
    <s v="運送会社G"/>
    <n v="66332"/>
    <m/>
    <n v="655459"/>
    <x v="20"/>
    <n v="66332"/>
    <x v="0"/>
    <x v="6"/>
  </r>
  <r>
    <x v="5"/>
    <s v="2025-01-22"/>
    <n v="0"/>
    <s v="税務署"/>
    <s v="非課税"/>
    <s v="税務署"/>
    <s v="商品A"/>
    <s v="管理部"/>
    <s v="MN-7983"/>
    <s v="月次処理"/>
    <s v="再請求"/>
    <s v="研修費"/>
    <s v="電力会社D"/>
    <n v="491825"/>
    <m/>
    <n v="1998734"/>
    <x v="21"/>
    <n v="491825"/>
    <x v="1"/>
    <x v="5"/>
  </r>
  <r>
    <x v="3"/>
    <s v="2025-01-22"/>
    <n v="0"/>
    <s v="取引先C"/>
    <s v="非課税"/>
    <s v="取引先C"/>
    <s v="商品A"/>
    <s v="経理部"/>
    <s v="MN-7878"/>
    <s v="緊急"/>
    <s v="優先対応"/>
    <s v="通信費"/>
    <s v="通販サイトH"/>
    <n v="193089"/>
    <m/>
    <n v="1282647"/>
    <x v="21"/>
    <n v="193089"/>
    <x v="1"/>
    <x v="3"/>
  </r>
  <r>
    <x v="0"/>
    <s v="2025-01-23"/>
    <n v="0"/>
    <s v="税務署"/>
    <s v="課税"/>
    <s v="税務署"/>
    <s v="消耗品"/>
    <s v="開発部"/>
    <s v="MN-3222"/>
    <s v="月次処理"/>
    <s v="特別注文"/>
    <s v="通信費"/>
    <s v="電力会社D"/>
    <m/>
    <n v="139214"/>
    <n v="736412"/>
    <x v="22"/>
    <n v="-139214"/>
    <x v="0"/>
    <x v="0"/>
  </r>
  <r>
    <x v="1"/>
    <s v="2025-01-23"/>
    <n v="0"/>
    <s v="取引先D"/>
    <s v="対象外"/>
    <s v="取引先D"/>
    <s v="オフィス備品"/>
    <s v="営業部"/>
    <s v="MN-2576"/>
    <s v="要確認"/>
    <s v="割引適用"/>
    <s v="メンテナンス費"/>
    <s v="金融機関C"/>
    <m/>
    <n v="387699"/>
    <n v="2980340"/>
    <x v="22"/>
    <n v="-387699"/>
    <x v="1"/>
    <x v="1"/>
  </r>
  <r>
    <x v="2"/>
    <s v="2025-01-23"/>
    <n v="0"/>
    <s v="コンビニ"/>
    <s v="非課税"/>
    <s v="コンビニ"/>
    <s v="広告"/>
    <s v="管理部"/>
    <s v="MN-6425"/>
    <s v="支払い済み"/>
    <s v="返品処理"/>
    <s v="水道光熱費"/>
    <s v="税務署I"/>
    <n v="126291"/>
    <m/>
    <n v="1098178"/>
    <x v="22"/>
    <n v="126291"/>
    <x v="1"/>
    <x v="2"/>
  </r>
  <r>
    <x v="0"/>
    <s v="2025-01-24"/>
    <n v="0"/>
    <s v="取引先B"/>
    <s v="対象外"/>
    <s v="取引先B"/>
    <s v="商品B"/>
    <s v="サポート部"/>
    <s v="MN-1635"/>
    <s v="要確認"/>
    <s v="支払い遅延"/>
    <s v="接待交際費"/>
    <s v="税務署I"/>
    <n v="303412"/>
    <m/>
    <n v="718425"/>
    <x v="23"/>
    <n v="303412"/>
    <x v="0"/>
    <x v="0"/>
  </r>
  <r>
    <x v="13"/>
    <s v="2025-01-24"/>
    <n v="0"/>
    <s v="取引先C"/>
    <s v="課税"/>
    <s v="取引先C"/>
    <s v="商品B"/>
    <s v="経理部"/>
    <s v="MN-9634"/>
    <s v="月末処理"/>
    <s v="キャンセル"/>
    <s v="修理費"/>
    <s v="取引先F"/>
    <n v="211815"/>
    <m/>
    <n v="2032397"/>
    <x v="23"/>
    <n v="211815"/>
    <x v="1"/>
    <x v="13"/>
  </r>
  <r>
    <x v="7"/>
    <s v="2025-01-24"/>
    <n v="0"/>
    <s v="Amazon"/>
    <s v="非課税"/>
    <s v="Amazon"/>
    <s v="商品B"/>
    <s v="管理部"/>
    <s v="MN-9813"/>
    <s v="緊急"/>
    <s v="優先対応"/>
    <s v="仕入れ"/>
    <s v="銀行A"/>
    <m/>
    <n v="47472"/>
    <n v="2386814"/>
    <x v="23"/>
    <n v="-47472"/>
    <x v="1"/>
    <x v="7"/>
  </r>
  <r>
    <x v="1"/>
    <s v="2025-01-24"/>
    <n v="0"/>
    <s v="銀行"/>
    <s v="課税"/>
    <s v="銀行"/>
    <s v="サービスC"/>
    <s v="サポート部"/>
    <s v="MN-4466"/>
    <s v="クライアント対応"/>
    <s v="一括払い"/>
    <s v="メンテナンス費"/>
    <s v="政府機関J"/>
    <m/>
    <n v="403273"/>
    <n v="2150444"/>
    <x v="23"/>
    <n v="-403273"/>
    <x v="1"/>
    <x v="1"/>
  </r>
  <r>
    <x v="14"/>
    <s v="2025-01-24"/>
    <n v="0"/>
    <s v="取引先A"/>
    <s v="非課税"/>
    <s v="取引先A"/>
    <s v="オフィス備品"/>
    <s v="経理部"/>
    <s v="MN-8106"/>
    <s v="月末処理"/>
    <s v="返品処理"/>
    <s v="通信費"/>
    <s v="カード会社B"/>
    <n v="101754"/>
    <m/>
    <n v="1097539"/>
    <x v="23"/>
    <n v="101754"/>
    <x v="1"/>
    <x v="14"/>
  </r>
  <r>
    <x v="5"/>
    <s v="2025-01-25"/>
    <n v="0"/>
    <s v="コンビニ"/>
    <s v="対象外"/>
    <s v="コンビニ"/>
    <s v="サービスC"/>
    <s v="開発部"/>
    <s v="MN-3530"/>
    <s v="要見直し"/>
    <s v="特別注文"/>
    <s v="運送料"/>
    <s v="金融機関C"/>
    <m/>
    <n v="256952"/>
    <n v="2198495"/>
    <x v="24"/>
    <n v="-256952"/>
    <x v="1"/>
    <x v="5"/>
  </r>
  <r>
    <x v="11"/>
    <s v="2025-01-26"/>
    <n v="0"/>
    <s v="Amazon"/>
    <s v="非課税"/>
    <s v="Amazon"/>
    <s v="商品B"/>
    <s v="総務部"/>
    <s v="MN-6885"/>
    <s v="月末処理"/>
    <s v="特別注文"/>
    <s v="メンテナンス費"/>
    <s v="電力会社D"/>
    <m/>
    <n v="210276"/>
    <n v="2557251"/>
    <x v="25"/>
    <n v="-210276"/>
    <x v="0"/>
    <x v="11"/>
  </r>
  <r>
    <x v="13"/>
    <s v="2025-01-26"/>
    <n v="0"/>
    <s v="コンビニ"/>
    <s v="非課税"/>
    <s v="コンビニ"/>
    <s v="教材"/>
    <s v="経理部"/>
    <s v="MN-4782"/>
    <s v="重要"/>
    <s v="再請求"/>
    <s v="仕入れ"/>
    <s v="金融機関C"/>
    <m/>
    <n v="253045"/>
    <n v="2704016"/>
    <x v="25"/>
    <n v="-253045"/>
    <x v="1"/>
    <x v="13"/>
  </r>
  <r>
    <x v="7"/>
    <s v="2025-01-26"/>
    <n v="0"/>
    <s v="オリックス銀行"/>
    <s v="課税"/>
    <s v="オリックス銀行"/>
    <s v="PC機器"/>
    <s v="管理部"/>
    <s v="MN-5241"/>
    <s v="重要"/>
    <s v="キャンセル"/>
    <s v="通信費"/>
    <s v="通販サイトH"/>
    <m/>
    <n v="434048"/>
    <n v="2677904"/>
    <x v="25"/>
    <n v="-434048"/>
    <x v="1"/>
    <x v="7"/>
  </r>
  <r>
    <x v="13"/>
    <s v="2025-01-27"/>
    <n v="0"/>
    <s v="取引先C"/>
    <s v="課税"/>
    <s v="取引先C"/>
    <s v="教材"/>
    <s v="マーケティング部"/>
    <s v="MN-7928"/>
    <s v="月次処理"/>
    <s v="優先対応"/>
    <s v="メンテナンス費"/>
    <s v="電力会社D"/>
    <m/>
    <n v="413966"/>
    <n v="2340645"/>
    <x v="26"/>
    <n v="-413966"/>
    <x v="1"/>
    <x v="13"/>
  </r>
  <r>
    <x v="14"/>
    <s v="2025-01-27"/>
    <n v="0"/>
    <s v="取引先C"/>
    <s v="対象外"/>
    <s v="取引先C"/>
    <s v="交通費"/>
    <s v="経理部"/>
    <s v="MN-7458"/>
    <s v="要確認"/>
    <s v="一括払い"/>
    <s v="広告宣伝費"/>
    <s v="通販サイトH"/>
    <n v="277791"/>
    <m/>
    <n v="1403209"/>
    <x v="26"/>
    <n v="277791"/>
    <x v="1"/>
    <x v="14"/>
  </r>
  <r>
    <x v="5"/>
    <s v="2025-01-27"/>
    <n v="0"/>
    <s v="税務署"/>
    <s v="対象外"/>
    <s v="税務署"/>
    <s v="消耗品"/>
    <s v="経理部"/>
    <s v="MN-9325"/>
    <s v="重要"/>
    <s v="優先対応"/>
    <s v="修理費"/>
    <s v="通販サイトH"/>
    <n v="202925"/>
    <m/>
    <n v="2803939"/>
    <x v="26"/>
    <n v="202925"/>
    <x v="1"/>
    <x v="5"/>
  </r>
  <r>
    <x v="9"/>
    <s v="2025-01-27"/>
    <n v="0"/>
    <s v="取引先B"/>
    <s v="課税"/>
    <s v="取引先B"/>
    <s v="オフィス備品"/>
    <s v="経理部"/>
    <s v="MN-9548"/>
    <s v="追加調整"/>
    <s v="特別注文"/>
    <s v="メンテナンス費"/>
    <s v="金融機関C"/>
    <n v="46324"/>
    <m/>
    <n v="1871560"/>
    <x v="26"/>
    <n v="46324"/>
    <x v="0"/>
    <x v="9"/>
  </r>
  <r>
    <x v="1"/>
    <s v="2025-01-28"/>
    <n v="0"/>
    <s v="クレジットカード会社"/>
    <s v="課税"/>
    <s v="クレジットカード会社"/>
    <s v="商品B"/>
    <s v="管理部"/>
    <s v="MN-4754"/>
    <s v="支払い済み"/>
    <s v="特別注文"/>
    <s v="修理費"/>
    <s v="政府機関J"/>
    <m/>
    <n v="22886"/>
    <n v="2238791"/>
    <x v="27"/>
    <n v="-22886"/>
    <x v="1"/>
    <x v="1"/>
  </r>
  <r>
    <x v="3"/>
    <s v="2025-01-28"/>
    <n v="0"/>
    <s v="オリックス銀行"/>
    <s v="対象外"/>
    <s v="オリックス銀行"/>
    <s v="オフィス備品"/>
    <s v="経理部"/>
    <s v="MN-2455"/>
    <s v="支払い済み"/>
    <s v="通常取引"/>
    <s v="接待交際費"/>
    <s v="プロバイダE"/>
    <m/>
    <n v="469579"/>
    <n v="908639"/>
    <x v="27"/>
    <n v="-469579"/>
    <x v="1"/>
    <x v="3"/>
  </r>
  <r>
    <x v="12"/>
    <s v="2025-01-28"/>
    <n v="0"/>
    <s v="クレジットカード会社"/>
    <s v="課税"/>
    <s v="クレジットカード会社"/>
    <s v="PC機器"/>
    <s v="総務部"/>
    <s v="MN-5745"/>
    <s v="緊急"/>
    <s v="特別注文"/>
    <s v="広告宣伝費"/>
    <s v="通販サイトH"/>
    <m/>
    <n v="142453"/>
    <n v="2434005"/>
    <x v="27"/>
    <n v="-142453"/>
    <x v="0"/>
    <x v="12"/>
  </r>
  <r>
    <x v="13"/>
    <s v="2025-01-28"/>
    <n v="0"/>
    <s v="コンビニ"/>
    <s v="非課税"/>
    <s v="コンビニ"/>
    <s v="教材"/>
    <s v="開発部"/>
    <s v="MN-8070"/>
    <s v="重要"/>
    <s v="返品処理"/>
    <s v="研修費"/>
    <s v="運送会社G"/>
    <m/>
    <n v="173751"/>
    <n v="2829672"/>
    <x v="27"/>
    <n v="-173751"/>
    <x v="1"/>
    <x v="13"/>
  </r>
  <r>
    <x v="1"/>
    <s v="2025-01-28"/>
    <n v="0"/>
    <s v="取引先A"/>
    <s v="対象外"/>
    <s v="取引先A"/>
    <s v="オフィス備品"/>
    <s v="営業部"/>
    <s v="MN-9234"/>
    <s v="追加調整"/>
    <s v="通常取引"/>
    <s v="修理費"/>
    <s v="税務署I"/>
    <m/>
    <n v="36943"/>
    <n v="538765"/>
    <x v="27"/>
    <n v="-36943"/>
    <x v="1"/>
    <x v="1"/>
  </r>
  <r>
    <x v="10"/>
    <s v="2025-01-29"/>
    <n v="0"/>
    <s v="取引先B"/>
    <s v="非課税"/>
    <s v="取引先B"/>
    <s v="サービスC"/>
    <s v="経理部"/>
    <s v="MN-5476"/>
    <s v="要見直し"/>
    <s v="一括払い"/>
    <s v="研修費"/>
    <s v="プロバイダE"/>
    <m/>
    <n v="478138"/>
    <n v="658222"/>
    <x v="28"/>
    <n v="-478138"/>
    <x v="0"/>
    <x v="10"/>
  </r>
  <r>
    <x v="1"/>
    <s v="2025-01-29"/>
    <n v="0"/>
    <s v="取引先A"/>
    <s v="対象外"/>
    <s v="取引先A"/>
    <s v="広告"/>
    <s v="総務部"/>
    <s v="MN-6372"/>
    <s v="未処理"/>
    <s v="支払い遅延"/>
    <s v="接待交際費"/>
    <s v="通販サイトH"/>
    <m/>
    <n v="161284"/>
    <n v="1640121"/>
    <x v="28"/>
    <n v="-161284"/>
    <x v="1"/>
    <x v="1"/>
  </r>
  <r>
    <x v="10"/>
    <s v="2025-01-30"/>
    <n v="0"/>
    <s v="銀行"/>
    <s v="非課税"/>
    <s v="銀行"/>
    <s v="サービスC"/>
    <s v="マーケティング部"/>
    <s v="MN-3819"/>
    <s v="クライアント対応"/>
    <s v="割引適用"/>
    <s v="水道光熱費"/>
    <s v="取引先F"/>
    <n v="213550"/>
    <m/>
    <n v="2456786"/>
    <x v="29"/>
    <n v="213550"/>
    <x v="0"/>
    <x v="10"/>
  </r>
  <r>
    <x v="11"/>
    <s v="2025-01-31"/>
    <n v="0"/>
    <s v="コンビニ"/>
    <s v="非課税"/>
    <s v="コンビニ"/>
    <s v="交通費"/>
    <s v="営業部"/>
    <s v="MN-3862"/>
    <s v="未処理"/>
    <s v="特別注文"/>
    <s v="メンテナンス費"/>
    <s v="プロバイダE"/>
    <m/>
    <n v="297738"/>
    <n v="861993"/>
    <x v="30"/>
    <n v="-297738"/>
    <x v="0"/>
    <x v="11"/>
  </r>
  <r>
    <x v="14"/>
    <s v="2025-01-31"/>
    <n v="0"/>
    <s v="コンビニ"/>
    <s v="対象外"/>
    <s v="コンビニ"/>
    <s v="教材"/>
    <s v="開発部"/>
    <s v="MN-6007"/>
    <s v="月末処理"/>
    <s v="分割払い"/>
    <s v="水道光熱費"/>
    <s v="金融機関C"/>
    <n v="451446"/>
    <m/>
    <n v="2869886"/>
    <x v="30"/>
    <n v="451446"/>
    <x v="1"/>
    <x v="14"/>
  </r>
  <r>
    <x v="11"/>
    <s v="2025-01-31"/>
    <n v="0"/>
    <s v="クレジットカード会社"/>
    <s v="課税"/>
    <s v="クレジットカード会社"/>
    <s v="商品A"/>
    <s v="サポート部"/>
    <s v="MN-8250"/>
    <s v="緊急"/>
    <s v="キャンセル"/>
    <s v="運送料"/>
    <s v="取引先F"/>
    <n v="36994"/>
    <m/>
    <n v="2258030"/>
    <x v="30"/>
    <n v="36994"/>
    <x v="0"/>
    <x v="11"/>
  </r>
  <r>
    <x v="2"/>
    <s v="2025-02-01"/>
    <n v="0"/>
    <s v="銀行"/>
    <s v="非課税"/>
    <s v="銀行"/>
    <s v="雑費"/>
    <s v="経理部"/>
    <s v="MN-5221"/>
    <s v="要見直し"/>
    <s v="キャンセル"/>
    <s v="研修費"/>
    <s v="通販サイトH"/>
    <m/>
    <n v="65613"/>
    <n v="517036"/>
    <x v="31"/>
    <n v="-65613"/>
    <x v="1"/>
    <x v="2"/>
  </r>
  <r>
    <x v="3"/>
    <s v="2025-02-01"/>
    <n v="0"/>
    <s v="クレジットカード会社"/>
    <s v="非課税"/>
    <s v="クレジットカード会社"/>
    <s v="PC機器"/>
    <s v="経理部"/>
    <s v="MN-7124"/>
    <s v="クライアント対応"/>
    <s v="返品処理"/>
    <s v="修理費"/>
    <s v="取引先F"/>
    <n v="31169"/>
    <m/>
    <n v="1333770"/>
    <x v="31"/>
    <n v="31169"/>
    <x v="1"/>
    <x v="3"/>
  </r>
  <r>
    <x v="11"/>
    <s v="2025-02-01"/>
    <n v="0"/>
    <s v="取引先D"/>
    <s v="対象外"/>
    <s v="取引先D"/>
    <s v="PC機器"/>
    <s v="営業部"/>
    <s v="MN-1097"/>
    <s v="重要"/>
    <s v="通常取引"/>
    <s v="仕入れ"/>
    <s v="プロバイダE"/>
    <m/>
    <n v="7992"/>
    <n v="553957"/>
    <x v="31"/>
    <n v="-7992"/>
    <x v="0"/>
    <x v="11"/>
  </r>
  <r>
    <x v="5"/>
    <s v="2025-02-02"/>
    <n v="0"/>
    <s v="オリックス銀行"/>
    <s v="非課税"/>
    <s v="オリックス銀行"/>
    <s v="PC機器"/>
    <s v="営業部"/>
    <s v="MN-1962"/>
    <s v="追加調整"/>
    <s v="返品処理"/>
    <s v="運送料"/>
    <s v="金融機関C"/>
    <m/>
    <n v="150137"/>
    <n v="2519203"/>
    <x v="32"/>
    <n v="-150137"/>
    <x v="1"/>
    <x v="5"/>
  </r>
  <r>
    <x v="7"/>
    <s v="2025-02-03"/>
    <n v="0"/>
    <s v="取引先B"/>
    <s v="課税"/>
    <s v="取引先B"/>
    <s v="消耗品"/>
    <s v="総務部"/>
    <s v="MN-5732"/>
    <s v="クライアント対応"/>
    <s v="特別注文"/>
    <s v="通信費"/>
    <s v="電力会社D"/>
    <n v="285054"/>
    <m/>
    <n v="916239"/>
    <x v="33"/>
    <n v="285054"/>
    <x v="1"/>
    <x v="7"/>
  </r>
  <r>
    <x v="6"/>
    <s v="2025-02-03"/>
    <n v="0"/>
    <s v="コンビニ"/>
    <s v="非課税"/>
    <s v="コンビニ"/>
    <s v="PC機器"/>
    <s v="管理部"/>
    <s v="MN-5670"/>
    <s v="重要"/>
    <s v="支払い遅延"/>
    <s v="運送料"/>
    <s v="税務署I"/>
    <m/>
    <n v="490592"/>
    <n v="896532"/>
    <x v="33"/>
    <n v="-490592"/>
    <x v="0"/>
    <x v="6"/>
  </r>
  <r>
    <x v="1"/>
    <s v="2025-02-03"/>
    <n v="0"/>
    <s v="取引先C"/>
    <s v="対象外"/>
    <s v="取引先C"/>
    <s v="商品A"/>
    <s v="マーケティング部"/>
    <s v="MN-6548"/>
    <s v="追加調整"/>
    <s v="支払い遅延"/>
    <s v="研修費"/>
    <s v="プロバイダE"/>
    <m/>
    <n v="275626"/>
    <n v="1086554"/>
    <x v="33"/>
    <n v="-275626"/>
    <x v="1"/>
    <x v="1"/>
  </r>
  <r>
    <x v="5"/>
    <s v="2025-02-04"/>
    <n v="0"/>
    <s v="取引先B"/>
    <s v="対象外"/>
    <s v="取引先B"/>
    <s v="交通費"/>
    <s v="サポート部"/>
    <s v="MN-1345"/>
    <s v="緊急"/>
    <s v="通常取引"/>
    <s v="接待交際費"/>
    <s v="運送会社G"/>
    <n v="376829"/>
    <m/>
    <n v="2068664"/>
    <x v="34"/>
    <n v="376829"/>
    <x v="1"/>
    <x v="5"/>
  </r>
  <r>
    <x v="8"/>
    <s v="2025-02-04"/>
    <n v="0"/>
    <s v="クレジットカード会社"/>
    <s v="課税"/>
    <s v="クレジットカード会社"/>
    <s v="PC機器"/>
    <s v="総務部"/>
    <s v="MN-9647"/>
    <s v="未処理"/>
    <s v="割引適用"/>
    <s v="研修費"/>
    <s v="政府機関J"/>
    <n v="453360"/>
    <m/>
    <n v="1684311"/>
    <x v="34"/>
    <n v="453360"/>
    <x v="1"/>
    <x v="8"/>
  </r>
  <r>
    <x v="11"/>
    <s v="2025-02-04"/>
    <n v="0"/>
    <s v="オリックス銀行"/>
    <s v="非課税"/>
    <s v="オリックス銀行"/>
    <s v="サービスC"/>
    <s v="マーケティング部"/>
    <s v="MN-1717"/>
    <s v="月次処理"/>
    <s v="支払い遅延"/>
    <s v="通信費"/>
    <s v="金融機関C"/>
    <m/>
    <n v="265884"/>
    <n v="1377075"/>
    <x v="34"/>
    <n v="-265884"/>
    <x v="0"/>
    <x v="11"/>
  </r>
  <r>
    <x v="11"/>
    <s v="2025-02-05"/>
    <n v="0"/>
    <s v="取引先C"/>
    <s v="課税"/>
    <s v="取引先C"/>
    <s v="交通費"/>
    <s v="総務部"/>
    <s v="MN-6662"/>
    <s v="クライアント対応"/>
    <s v="分割払い"/>
    <s v="水道光熱費"/>
    <s v="銀行A"/>
    <m/>
    <n v="289098"/>
    <n v="751679"/>
    <x v="35"/>
    <n v="-289098"/>
    <x v="0"/>
    <x v="11"/>
  </r>
  <r>
    <x v="3"/>
    <s v="2025-02-05"/>
    <n v="0"/>
    <s v="オリックス銀行"/>
    <s v="非課税"/>
    <s v="オリックス銀行"/>
    <s v="消耗品"/>
    <s v="サポート部"/>
    <s v="MN-2000"/>
    <s v="重要"/>
    <s v="特別注文"/>
    <s v="修理費"/>
    <s v="取引先F"/>
    <m/>
    <n v="344604"/>
    <n v="2597976"/>
    <x v="35"/>
    <n v="-344604"/>
    <x v="1"/>
    <x v="3"/>
  </r>
  <r>
    <x v="12"/>
    <s v="2025-02-05"/>
    <n v="0"/>
    <s v="コンビニ"/>
    <s v="課税"/>
    <s v="コンビニ"/>
    <s v="広告"/>
    <s v="サポート部"/>
    <s v="MN-1036"/>
    <s v="要確認"/>
    <s v="優先対応"/>
    <s v="研修費"/>
    <s v="税務署I"/>
    <n v="167754"/>
    <m/>
    <n v="2085080"/>
    <x v="35"/>
    <n v="167754"/>
    <x v="0"/>
    <x v="12"/>
  </r>
  <r>
    <x v="7"/>
    <s v="2025-02-05"/>
    <n v="0"/>
    <s v="コンビニ"/>
    <s v="課税"/>
    <s v="コンビニ"/>
    <s v="商品A"/>
    <s v="サポート部"/>
    <s v="MN-4244"/>
    <s v="要見直し"/>
    <s v="優先対応"/>
    <s v="水道光熱費"/>
    <s v="運送会社G"/>
    <n v="233042"/>
    <m/>
    <n v="1153130"/>
    <x v="35"/>
    <n v="233042"/>
    <x v="1"/>
    <x v="7"/>
  </r>
  <r>
    <x v="13"/>
    <s v="2025-02-06"/>
    <n v="0"/>
    <s v="コンビニ"/>
    <s v="課税"/>
    <s v="コンビニ"/>
    <s v="広告"/>
    <s v="開発部"/>
    <s v="MN-9266"/>
    <s v="未処理"/>
    <s v="分割払い"/>
    <s v="仕入れ"/>
    <s v="取引先F"/>
    <n v="149324"/>
    <m/>
    <n v="2843355"/>
    <x v="36"/>
    <n v="149324"/>
    <x v="1"/>
    <x v="13"/>
  </r>
  <r>
    <x v="7"/>
    <s v="2025-02-06"/>
    <n v="0"/>
    <s v="Amazon"/>
    <s v="対象外"/>
    <s v="Amazon"/>
    <s v="広告"/>
    <s v="管理部"/>
    <s v="MN-8685"/>
    <s v="月末処理"/>
    <s v="一括払い"/>
    <s v="メンテナンス費"/>
    <s v="電力会社D"/>
    <m/>
    <n v="5582"/>
    <n v="816351"/>
    <x v="36"/>
    <n v="-5582"/>
    <x v="1"/>
    <x v="7"/>
  </r>
  <r>
    <x v="8"/>
    <s v="2025-02-07"/>
    <n v="0"/>
    <s v="取引先B"/>
    <s v="非課税"/>
    <s v="取引先B"/>
    <s v="商品A"/>
    <s v="サポート部"/>
    <s v="MN-1449"/>
    <s v="追加調整"/>
    <s v="特別注文"/>
    <s v="仕入れ"/>
    <s v="プロバイダE"/>
    <m/>
    <n v="108870"/>
    <n v="537918"/>
    <x v="37"/>
    <n v="-108870"/>
    <x v="1"/>
    <x v="8"/>
  </r>
  <r>
    <x v="9"/>
    <s v="2025-02-07"/>
    <n v="0"/>
    <s v="コンビニ"/>
    <s v="課税"/>
    <s v="コンビニ"/>
    <s v="商品B"/>
    <s v="経理部"/>
    <s v="MN-3441"/>
    <s v="緊急"/>
    <s v="キャンセル"/>
    <s v="通信費"/>
    <s v="金融機関C"/>
    <m/>
    <n v="302616"/>
    <n v="804011"/>
    <x v="37"/>
    <n v="-302616"/>
    <x v="0"/>
    <x v="9"/>
  </r>
  <r>
    <x v="13"/>
    <s v="2025-02-07"/>
    <n v="0"/>
    <s v="取引先A"/>
    <s v="課税"/>
    <s v="取引先A"/>
    <s v="消耗品"/>
    <s v="サポート部"/>
    <s v="MN-5546"/>
    <s v="月末処理"/>
    <s v="分割払い"/>
    <s v="接待交際費"/>
    <s v="金融機関C"/>
    <n v="446216"/>
    <m/>
    <n v="1448437"/>
    <x v="37"/>
    <n v="446216"/>
    <x v="1"/>
    <x v="13"/>
  </r>
  <r>
    <x v="12"/>
    <s v="2025-02-07"/>
    <n v="0"/>
    <s v="銀行"/>
    <s v="対象外"/>
    <s v="銀行"/>
    <s v="交通費"/>
    <s v="経理部"/>
    <s v="MN-9419"/>
    <s v="要確認"/>
    <s v="再請求"/>
    <s v="研修費"/>
    <s v="電力会社D"/>
    <n v="190978"/>
    <m/>
    <n v="777107"/>
    <x v="37"/>
    <n v="190978"/>
    <x v="0"/>
    <x v="12"/>
  </r>
  <r>
    <x v="13"/>
    <s v="2025-02-08"/>
    <n v="0"/>
    <s v="Amazon"/>
    <s v="対象外"/>
    <s v="Amazon"/>
    <s v="サービスC"/>
    <s v="総務部"/>
    <s v="MN-7694"/>
    <s v="月末処理"/>
    <s v="割引適用"/>
    <s v="接待交際費"/>
    <s v="プロバイダE"/>
    <m/>
    <n v="39984"/>
    <n v="820054"/>
    <x v="38"/>
    <n v="-39984"/>
    <x v="1"/>
    <x v="13"/>
  </r>
  <r>
    <x v="2"/>
    <s v="2025-02-08"/>
    <n v="0"/>
    <s v="銀行"/>
    <s v="課税"/>
    <s v="銀行"/>
    <s v="広告"/>
    <s v="管理部"/>
    <s v="MN-4604"/>
    <s v="要確認"/>
    <s v="支払い遅延"/>
    <s v="メンテナンス費"/>
    <s v="政府機関J"/>
    <m/>
    <n v="287408"/>
    <n v="1141045"/>
    <x v="38"/>
    <n v="-287408"/>
    <x v="1"/>
    <x v="2"/>
  </r>
  <r>
    <x v="0"/>
    <s v="2025-02-08"/>
    <n v="0"/>
    <s v="クレジットカード会社"/>
    <s v="課税"/>
    <s v="クレジットカード会社"/>
    <s v="広告"/>
    <s v="管理部"/>
    <s v="MN-3334"/>
    <s v="クライアント対応"/>
    <s v="分割払い"/>
    <s v="接待交際費"/>
    <s v="金融機関C"/>
    <n v="401321"/>
    <m/>
    <n v="2934155"/>
    <x v="38"/>
    <n v="401321"/>
    <x v="0"/>
    <x v="0"/>
  </r>
  <r>
    <x v="0"/>
    <s v="2025-02-09"/>
    <n v="0"/>
    <s v="取引先A"/>
    <s v="課税"/>
    <s v="取引先A"/>
    <s v="サービスC"/>
    <s v="開発部"/>
    <s v="MN-6408"/>
    <s v="支払い済み"/>
    <s v="一括払い"/>
    <s v="仕入れ"/>
    <s v="取引先F"/>
    <n v="391354"/>
    <m/>
    <n v="1823427"/>
    <x v="39"/>
    <n v="391354"/>
    <x v="0"/>
    <x v="0"/>
  </r>
  <r>
    <x v="11"/>
    <s v="2025-02-09"/>
    <n v="0"/>
    <s v="取引先D"/>
    <s v="対象外"/>
    <s v="取引先D"/>
    <s v="サービスC"/>
    <s v="営業部"/>
    <s v="MN-2106"/>
    <s v="重要"/>
    <s v="一括払い"/>
    <s v="修理費"/>
    <s v="取引先F"/>
    <n v="124313"/>
    <m/>
    <n v="2946094"/>
    <x v="39"/>
    <n v="124313"/>
    <x v="0"/>
    <x v="11"/>
  </r>
  <r>
    <x v="6"/>
    <s v="2025-02-09"/>
    <n v="0"/>
    <s v="取引先C"/>
    <s v="対象外"/>
    <s v="取引先C"/>
    <s v="商品B"/>
    <s v="マーケティング部"/>
    <s v="MN-7974"/>
    <s v="重要"/>
    <s v="特別注文"/>
    <s v="接待交際費"/>
    <s v="金融機関C"/>
    <n v="35235"/>
    <m/>
    <n v="2576964"/>
    <x v="39"/>
    <n v="35235"/>
    <x v="0"/>
    <x v="6"/>
  </r>
  <r>
    <x v="14"/>
    <s v="2025-02-09"/>
    <n v="0"/>
    <s v="コンビニ"/>
    <s v="非課税"/>
    <s v="コンビニ"/>
    <s v="交通費"/>
    <s v="経理部"/>
    <s v="MN-6282"/>
    <s v="月末処理"/>
    <s v="分割払い"/>
    <s v="メンテナンス費"/>
    <s v="金融機関C"/>
    <n v="11601"/>
    <m/>
    <n v="2437954"/>
    <x v="39"/>
    <n v="11601"/>
    <x v="1"/>
    <x v="14"/>
  </r>
  <r>
    <x v="10"/>
    <s v="2025-02-10"/>
    <n v="0"/>
    <s v="取引先D"/>
    <s v="対象外"/>
    <s v="取引先D"/>
    <s v="消耗品"/>
    <s v="サポート部"/>
    <s v="MN-6805"/>
    <s v="月末処理"/>
    <s v="キャンセル"/>
    <s v="広告宣伝費"/>
    <s v="プロバイダE"/>
    <n v="472313"/>
    <m/>
    <n v="1110293"/>
    <x v="40"/>
    <n v="472313"/>
    <x v="0"/>
    <x v="10"/>
  </r>
  <r>
    <x v="10"/>
    <s v="2025-02-10"/>
    <n v="0"/>
    <s v="Amazon"/>
    <s v="課税"/>
    <s v="Amazon"/>
    <s v="消耗品"/>
    <s v="営業部"/>
    <s v="MN-1490"/>
    <s v="月末処理"/>
    <s v="支払い遅延"/>
    <s v="修理費"/>
    <s v="取引先F"/>
    <n v="54357"/>
    <m/>
    <n v="1704313"/>
    <x v="40"/>
    <n v="54357"/>
    <x v="0"/>
    <x v="10"/>
  </r>
  <r>
    <x v="12"/>
    <s v="2025-02-10"/>
    <n v="0"/>
    <s v="取引先D"/>
    <s v="対象外"/>
    <s v="取引先D"/>
    <s v="交通費"/>
    <s v="開発部"/>
    <s v="MN-1275"/>
    <s v="重要"/>
    <s v="分割払い"/>
    <s v="仕入れ"/>
    <s v="政府機関J"/>
    <m/>
    <n v="499927"/>
    <n v="2967143"/>
    <x v="40"/>
    <n v="-499927"/>
    <x v="0"/>
    <x v="12"/>
  </r>
  <r>
    <x v="0"/>
    <s v="2025-02-10"/>
    <n v="0"/>
    <s v="コンビニ"/>
    <s v="課税"/>
    <s v="コンビニ"/>
    <s v="PC機器"/>
    <s v="サポート部"/>
    <s v="MN-9751"/>
    <s v="月末処理"/>
    <s v="支払い遅延"/>
    <s v="通信費"/>
    <s v="税務署I"/>
    <m/>
    <n v="322716"/>
    <n v="789640"/>
    <x v="40"/>
    <n v="-322716"/>
    <x v="0"/>
    <x v="0"/>
  </r>
  <r>
    <x v="13"/>
    <s v="2025-02-10"/>
    <n v="0"/>
    <s v="オリックス銀行"/>
    <s v="課税"/>
    <s v="オリックス銀行"/>
    <s v="商品A"/>
    <s v="サポート部"/>
    <s v="MN-1522"/>
    <s v="緊急"/>
    <s v="キャンセル"/>
    <s v="運送料"/>
    <s v="金融機関C"/>
    <n v="294767"/>
    <m/>
    <n v="2029546"/>
    <x v="40"/>
    <n v="294767"/>
    <x v="1"/>
    <x v="13"/>
  </r>
  <r>
    <x v="0"/>
    <s v="2025-02-11"/>
    <n v="0"/>
    <s v="クレジットカード会社"/>
    <s v="対象外"/>
    <s v="クレジットカード会社"/>
    <s v="商品A"/>
    <s v="開発部"/>
    <s v="MN-8746"/>
    <s v="支払い済み"/>
    <s v="分割払い"/>
    <s v="修理費"/>
    <s v="カード会社B"/>
    <n v="19892"/>
    <m/>
    <n v="1961633"/>
    <x v="41"/>
    <n v="19892"/>
    <x v="0"/>
    <x v="0"/>
  </r>
  <r>
    <x v="9"/>
    <s v="2025-02-12"/>
    <n v="0"/>
    <s v="コンビニ"/>
    <s v="非課税"/>
    <s v="コンビニ"/>
    <s v="商品A"/>
    <s v="開発部"/>
    <s v="MN-3512"/>
    <s v="要確認"/>
    <s v="キャンセル"/>
    <s v="研修費"/>
    <s v="取引先F"/>
    <m/>
    <n v="178487"/>
    <n v="1696651"/>
    <x v="42"/>
    <n v="-178487"/>
    <x v="0"/>
    <x v="9"/>
  </r>
  <r>
    <x v="10"/>
    <s v="2025-02-12"/>
    <n v="0"/>
    <s v="銀行"/>
    <s v="非課税"/>
    <s v="銀行"/>
    <s v="交通費"/>
    <s v="営業部"/>
    <s v="MN-8966"/>
    <s v="追加調整"/>
    <s v="通常取引"/>
    <s v="通信費"/>
    <s v="プロバイダE"/>
    <n v="497128"/>
    <m/>
    <n v="1328248"/>
    <x v="42"/>
    <n v="497128"/>
    <x v="0"/>
    <x v="10"/>
  </r>
  <r>
    <x v="7"/>
    <s v="2025-02-12"/>
    <n v="0"/>
    <s v="オリックス銀行"/>
    <s v="非課税"/>
    <s v="オリックス銀行"/>
    <s v="教材"/>
    <s v="サポート部"/>
    <s v="MN-8148"/>
    <s v="追加調整"/>
    <s v="分割払い"/>
    <s v="運送料"/>
    <s v="運送会社G"/>
    <m/>
    <n v="21232"/>
    <n v="1819026"/>
    <x v="42"/>
    <n v="-21232"/>
    <x v="1"/>
    <x v="7"/>
  </r>
  <r>
    <x v="3"/>
    <s v="2025-02-12"/>
    <n v="0"/>
    <s v="取引先C"/>
    <s v="非課税"/>
    <s v="取引先C"/>
    <s v="オフィス備品"/>
    <s v="管理部"/>
    <s v="MN-4251"/>
    <s v="月末処理"/>
    <s v="支払い遅延"/>
    <s v="水道光熱費"/>
    <s v="通販サイトH"/>
    <m/>
    <n v="168293"/>
    <n v="549484"/>
    <x v="42"/>
    <n v="-168293"/>
    <x v="1"/>
    <x v="3"/>
  </r>
  <r>
    <x v="9"/>
    <s v="2025-02-12"/>
    <n v="0"/>
    <s v="取引先D"/>
    <s v="非課税"/>
    <s v="取引先D"/>
    <s v="消耗品"/>
    <s v="総務部"/>
    <s v="MN-9302"/>
    <s v="月末処理"/>
    <s v="分割払い"/>
    <s v="メンテナンス費"/>
    <s v="運送会社G"/>
    <n v="238599"/>
    <m/>
    <n v="1905847"/>
    <x v="42"/>
    <n v="238599"/>
    <x v="0"/>
    <x v="9"/>
  </r>
  <r>
    <x v="12"/>
    <s v="2025-02-13"/>
    <n v="0"/>
    <s v="コンビニ"/>
    <s v="課税"/>
    <s v="コンビニ"/>
    <s v="雑費"/>
    <s v="開発部"/>
    <s v="MN-2695"/>
    <s v="追加調整"/>
    <s v="支払い遅延"/>
    <s v="通信費"/>
    <s v="取引先F"/>
    <m/>
    <n v="293736"/>
    <n v="1357689"/>
    <x v="43"/>
    <n v="-293736"/>
    <x v="0"/>
    <x v="12"/>
  </r>
  <r>
    <x v="2"/>
    <s v="2025-02-13"/>
    <n v="0"/>
    <s v="取引先A"/>
    <s v="課税"/>
    <s v="取引先A"/>
    <s v="教材"/>
    <s v="サポート部"/>
    <s v="MN-2584"/>
    <s v="月次処理"/>
    <s v="一括払い"/>
    <s v="通信費"/>
    <s v="金融機関C"/>
    <m/>
    <n v="26196"/>
    <n v="2748693"/>
    <x v="43"/>
    <n v="-26196"/>
    <x v="1"/>
    <x v="2"/>
  </r>
  <r>
    <x v="2"/>
    <s v="2025-02-13"/>
    <n v="0"/>
    <s v="クレジットカード会社"/>
    <s v="課税"/>
    <s v="クレジットカード会社"/>
    <s v="オフィス備品"/>
    <s v="管理部"/>
    <s v="MN-6409"/>
    <s v="クライアント対応"/>
    <s v="再請求"/>
    <s v="広告宣伝費"/>
    <s v="取引先F"/>
    <n v="195679"/>
    <m/>
    <n v="1910486"/>
    <x v="43"/>
    <n v="195679"/>
    <x v="1"/>
    <x v="2"/>
  </r>
  <r>
    <x v="13"/>
    <s v="2025-02-14"/>
    <n v="0"/>
    <s v="取引先C"/>
    <s v="課税"/>
    <s v="取引先C"/>
    <s v="交通費"/>
    <s v="営業部"/>
    <s v="MN-7012"/>
    <s v="緊急"/>
    <s v="通常取引"/>
    <s v="仕入れ"/>
    <s v="電力会社D"/>
    <m/>
    <n v="272002"/>
    <n v="1013492"/>
    <x v="44"/>
    <n v="-272002"/>
    <x v="1"/>
    <x v="13"/>
  </r>
  <r>
    <x v="2"/>
    <s v="2025-02-15"/>
    <n v="0"/>
    <s v="取引先A"/>
    <s v="対象外"/>
    <s v="取引先A"/>
    <s v="商品B"/>
    <s v="営業部"/>
    <s v="MN-7549"/>
    <s v="重要"/>
    <s v="分割払い"/>
    <s v="仕入れ"/>
    <s v="プロバイダE"/>
    <m/>
    <n v="82787"/>
    <n v="1832082"/>
    <x v="45"/>
    <n v="-82787"/>
    <x v="1"/>
    <x v="2"/>
  </r>
  <r>
    <x v="9"/>
    <s v="2025-02-15"/>
    <n v="0"/>
    <s v="コンビニ"/>
    <s v="対象外"/>
    <s v="コンビニ"/>
    <s v="オフィス備品"/>
    <s v="総務部"/>
    <s v="MN-2959"/>
    <s v="緊急"/>
    <s v="キャンセル"/>
    <s v="水道光熱費"/>
    <s v="通販サイトH"/>
    <n v="339239"/>
    <m/>
    <n v="947065"/>
    <x v="45"/>
    <n v="339239"/>
    <x v="0"/>
    <x v="9"/>
  </r>
  <r>
    <x v="6"/>
    <s v="2025-02-15"/>
    <n v="0"/>
    <s v="銀行"/>
    <s v="非課税"/>
    <s v="銀行"/>
    <s v="PC機器"/>
    <s v="総務部"/>
    <s v="MN-3097"/>
    <s v="未処理"/>
    <s v="支払い遅延"/>
    <s v="運送料"/>
    <s v="銀行A"/>
    <m/>
    <n v="34710"/>
    <n v="2268000"/>
    <x v="45"/>
    <n v="-34710"/>
    <x v="0"/>
    <x v="6"/>
  </r>
  <r>
    <x v="12"/>
    <s v="2025-02-15"/>
    <n v="0"/>
    <s v="取引先C"/>
    <s v="課税"/>
    <s v="取引先C"/>
    <s v="教材"/>
    <s v="営業部"/>
    <s v="MN-8453"/>
    <s v="クライアント対応"/>
    <s v="キャンセル"/>
    <s v="販売"/>
    <s v="通販サイトH"/>
    <n v="15713"/>
    <m/>
    <n v="2232378"/>
    <x v="45"/>
    <n v="15713"/>
    <x v="0"/>
    <x v="12"/>
  </r>
  <r>
    <x v="8"/>
    <s v="2025-02-16"/>
    <n v="0"/>
    <s v="取引先C"/>
    <s v="非課税"/>
    <s v="取引先C"/>
    <s v="オフィス備品"/>
    <s v="営業部"/>
    <s v="MN-7874"/>
    <s v="クライアント対応"/>
    <s v="特別注文"/>
    <s v="通信費"/>
    <s v="運送会社G"/>
    <n v="227215"/>
    <m/>
    <n v="2446209"/>
    <x v="46"/>
    <n v="227215"/>
    <x v="1"/>
    <x v="8"/>
  </r>
  <r>
    <x v="7"/>
    <s v="2025-02-16"/>
    <n v="0"/>
    <s v="オリックス銀行"/>
    <s v="非課税"/>
    <s v="オリックス銀行"/>
    <s v="雑費"/>
    <s v="サポート部"/>
    <s v="MN-6068"/>
    <s v="要見直し"/>
    <s v="支払い遅延"/>
    <s v="メンテナンス費"/>
    <s v="政府機関J"/>
    <n v="112822"/>
    <m/>
    <n v="1210254"/>
    <x v="46"/>
    <n v="112822"/>
    <x v="1"/>
    <x v="7"/>
  </r>
  <r>
    <x v="13"/>
    <s v="2025-02-17"/>
    <n v="0"/>
    <s v="オリックス銀行"/>
    <s v="対象外"/>
    <s v="オリックス銀行"/>
    <s v="広告"/>
    <s v="総務部"/>
    <s v="MN-1009"/>
    <s v="緊急"/>
    <s v="分割払い"/>
    <s v="販売"/>
    <s v="取引先F"/>
    <n v="305587"/>
    <m/>
    <n v="587811"/>
    <x v="47"/>
    <n v="305587"/>
    <x v="1"/>
    <x v="13"/>
  </r>
  <r>
    <x v="3"/>
    <s v="2025-02-17"/>
    <n v="0"/>
    <s v="取引先D"/>
    <s v="対象外"/>
    <s v="取引先D"/>
    <s v="交通費"/>
    <s v="管理部"/>
    <s v="MN-3735"/>
    <s v="月次処理"/>
    <s v="通常取引"/>
    <s v="接待交際費"/>
    <s v="金融機関C"/>
    <m/>
    <n v="65698"/>
    <n v="2899880"/>
    <x v="47"/>
    <n v="-65698"/>
    <x v="1"/>
    <x v="3"/>
  </r>
  <r>
    <x v="10"/>
    <s v="2025-02-18"/>
    <n v="0"/>
    <s v="取引先A"/>
    <s v="課税"/>
    <s v="取引先A"/>
    <s v="オフィス備品"/>
    <s v="営業部"/>
    <s v="MN-2289"/>
    <s v="緊急"/>
    <s v="一括払い"/>
    <s v="仕入れ"/>
    <s v="カード会社B"/>
    <m/>
    <n v="430822"/>
    <n v="2771979"/>
    <x v="48"/>
    <n v="-430822"/>
    <x v="0"/>
    <x v="10"/>
  </r>
  <r>
    <x v="12"/>
    <s v="2025-02-19"/>
    <n v="0"/>
    <s v="コンビニ"/>
    <s v="課税"/>
    <s v="コンビニ"/>
    <s v="商品A"/>
    <s v="サポート部"/>
    <s v="MN-9786"/>
    <s v="重要"/>
    <s v="返品処理"/>
    <s v="運送料"/>
    <s v="通販サイトH"/>
    <n v="442603"/>
    <m/>
    <n v="2484173"/>
    <x v="49"/>
    <n v="442603"/>
    <x v="0"/>
    <x v="12"/>
  </r>
  <r>
    <x v="1"/>
    <s v="2025-02-19"/>
    <n v="0"/>
    <s v="取引先B"/>
    <s v="課税"/>
    <s v="取引先B"/>
    <s v="PC機器"/>
    <s v="マーケティング部"/>
    <s v="MN-4303"/>
    <s v="緊急"/>
    <s v="優先対応"/>
    <s v="接待交際費"/>
    <s v="カード会社B"/>
    <m/>
    <n v="23345"/>
    <n v="2379428"/>
    <x v="49"/>
    <n v="-23345"/>
    <x v="1"/>
    <x v="1"/>
  </r>
  <r>
    <x v="7"/>
    <s v="2025-02-20"/>
    <n v="0"/>
    <s v="税務署"/>
    <s v="非課税"/>
    <s v="税務署"/>
    <s v="オフィス備品"/>
    <s v="開発部"/>
    <s v="MN-7693"/>
    <s v="支払い済み"/>
    <s v="割引適用"/>
    <s v="メンテナンス費"/>
    <s v="電力会社D"/>
    <n v="310643"/>
    <m/>
    <n v="623952"/>
    <x v="50"/>
    <n v="310643"/>
    <x v="1"/>
    <x v="7"/>
  </r>
  <r>
    <x v="14"/>
    <s v="2025-02-20"/>
    <n v="0"/>
    <s v="クレジットカード会社"/>
    <s v="課税"/>
    <s v="クレジットカード会社"/>
    <s v="教材"/>
    <s v="経理部"/>
    <s v="MN-8617"/>
    <s v="追加調整"/>
    <s v="優先対応"/>
    <s v="通信費"/>
    <s v="取引先F"/>
    <m/>
    <n v="196380"/>
    <n v="715281"/>
    <x v="50"/>
    <n v="-196380"/>
    <x v="1"/>
    <x v="14"/>
  </r>
  <r>
    <x v="5"/>
    <s v="2025-02-20"/>
    <n v="0"/>
    <s v="取引先B"/>
    <s v="非課税"/>
    <s v="取引先B"/>
    <s v="サービスC"/>
    <s v="マーケティング部"/>
    <s v="MN-9295"/>
    <s v="重要"/>
    <s v="特別注文"/>
    <s v="メンテナンス費"/>
    <s v="通販サイトH"/>
    <n v="298454"/>
    <m/>
    <n v="976088"/>
    <x v="50"/>
    <n v="298454"/>
    <x v="1"/>
    <x v="5"/>
  </r>
  <r>
    <x v="8"/>
    <s v="2025-02-20"/>
    <n v="0"/>
    <s v="取引先B"/>
    <s v="対象外"/>
    <s v="取引先B"/>
    <s v="交通費"/>
    <s v="開発部"/>
    <s v="MN-2834"/>
    <s v="支払い済み"/>
    <s v="キャンセル"/>
    <s v="通信費"/>
    <s v="取引先F"/>
    <n v="365351"/>
    <m/>
    <n v="2776540"/>
    <x v="50"/>
    <n v="365351"/>
    <x v="1"/>
    <x v="8"/>
  </r>
  <r>
    <x v="13"/>
    <s v="2025-02-21"/>
    <n v="0"/>
    <s v="取引先B"/>
    <s v="対象外"/>
    <s v="取引先B"/>
    <s v="消耗品"/>
    <s v="総務部"/>
    <s v="MN-5795"/>
    <s v="月次処理"/>
    <s v="分割払い"/>
    <s v="接待交際費"/>
    <s v="プロバイダE"/>
    <m/>
    <n v="468427"/>
    <n v="2246591"/>
    <x v="51"/>
    <n v="-468427"/>
    <x v="1"/>
    <x v="13"/>
  </r>
  <r>
    <x v="9"/>
    <s v="2025-02-21"/>
    <n v="0"/>
    <s v="税務署"/>
    <s v="課税"/>
    <s v="税務署"/>
    <s v="商品B"/>
    <s v="営業部"/>
    <s v="MN-2769"/>
    <s v="要確認"/>
    <s v="再請求"/>
    <s v="仕入れ"/>
    <s v="政府機関J"/>
    <m/>
    <n v="464027"/>
    <n v="884390"/>
    <x v="51"/>
    <n v="-464027"/>
    <x v="0"/>
    <x v="9"/>
  </r>
  <r>
    <x v="13"/>
    <s v="2025-02-22"/>
    <n v="0"/>
    <s v="オリックス銀行"/>
    <s v="課税"/>
    <s v="オリックス銀行"/>
    <s v="消耗品"/>
    <s v="営業部"/>
    <s v="MN-5477"/>
    <s v="追加調整"/>
    <s v="特別注文"/>
    <s v="水道光熱費"/>
    <s v="政府機関J"/>
    <m/>
    <n v="213554"/>
    <n v="2856162"/>
    <x v="52"/>
    <n v="-213554"/>
    <x v="1"/>
    <x v="13"/>
  </r>
  <r>
    <x v="10"/>
    <s v="2025-02-22"/>
    <n v="0"/>
    <s v="取引先B"/>
    <s v="対象外"/>
    <s v="取引先B"/>
    <s v="交通費"/>
    <s v="サポート部"/>
    <s v="MN-7940"/>
    <s v="要確認"/>
    <s v="一括払い"/>
    <s v="メンテナンス費"/>
    <s v="銀行A"/>
    <m/>
    <n v="224701"/>
    <n v="1439954"/>
    <x v="52"/>
    <n v="-224701"/>
    <x v="0"/>
    <x v="10"/>
  </r>
  <r>
    <x v="12"/>
    <s v="2025-02-22"/>
    <n v="0"/>
    <s v="コンビニ"/>
    <s v="課税"/>
    <s v="コンビニ"/>
    <s v="PC機器"/>
    <s v="総務部"/>
    <s v="MN-2135"/>
    <s v="月次処理"/>
    <s v="割引適用"/>
    <s v="仕入れ"/>
    <s v="取引先F"/>
    <m/>
    <n v="262476"/>
    <n v="503712"/>
    <x v="52"/>
    <n v="-262476"/>
    <x v="0"/>
    <x v="12"/>
  </r>
  <r>
    <x v="14"/>
    <s v="2025-02-23"/>
    <n v="0"/>
    <s v="銀行"/>
    <s v="非課税"/>
    <s v="銀行"/>
    <s v="雑費"/>
    <s v="管理部"/>
    <s v="MN-5318"/>
    <s v="重要"/>
    <s v="分割払い"/>
    <s v="研修費"/>
    <s v="通販サイトH"/>
    <m/>
    <n v="414061"/>
    <n v="2685478"/>
    <x v="53"/>
    <n v="-414061"/>
    <x v="1"/>
    <x v="14"/>
  </r>
  <r>
    <x v="12"/>
    <s v="2025-02-23"/>
    <n v="0"/>
    <s v="銀行"/>
    <s v="対象外"/>
    <s v="銀行"/>
    <s v="雑費"/>
    <s v="開発部"/>
    <s v="MN-1144"/>
    <s v="重要"/>
    <s v="特別注文"/>
    <s v="接待交際費"/>
    <s v="運送会社G"/>
    <n v="301527"/>
    <m/>
    <n v="2274597"/>
    <x v="53"/>
    <n v="301527"/>
    <x v="0"/>
    <x v="12"/>
  </r>
  <r>
    <x v="7"/>
    <s v="2025-02-24"/>
    <n v="0"/>
    <s v="取引先B"/>
    <s v="非課税"/>
    <s v="取引先B"/>
    <s v="PC機器"/>
    <s v="開発部"/>
    <s v="MN-9682"/>
    <s v="要見直し"/>
    <s v="支払い遅延"/>
    <s v="研修費"/>
    <s v="政府機関J"/>
    <m/>
    <n v="78289"/>
    <n v="2594953"/>
    <x v="54"/>
    <n v="-78289"/>
    <x v="1"/>
    <x v="7"/>
  </r>
  <r>
    <x v="7"/>
    <s v="2025-02-24"/>
    <n v="0"/>
    <s v="取引先B"/>
    <s v="課税"/>
    <s v="取引先B"/>
    <s v="雑費"/>
    <s v="経理部"/>
    <s v="MN-4898"/>
    <s v="月次処理"/>
    <s v="優先対応"/>
    <s v="通信費"/>
    <s v="プロバイダE"/>
    <m/>
    <n v="57958"/>
    <n v="2976605"/>
    <x v="54"/>
    <n v="-57958"/>
    <x v="1"/>
    <x v="7"/>
  </r>
  <r>
    <x v="10"/>
    <s v="2025-02-25"/>
    <n v="0"/>
    <s v="Amazon"/>
    <s v="非課税"/>
    <s v="Amazon"/>
    <s v="PC機器"/>
    <s v="マーケティング部"/>
    <s v="MN-1966"/>
    <s v="緊急"/>
    <s v="通常取引"/>
    <s v="通信費"/>
    <s v="プロバイダE"/>
    <m/>
    <n v="211486"/>
    <n v="726771"/>
    <x v="55"/>
    <n v="-211486"/>
    <x v="0"/>
    <x v="10"/>
  </r>
  <r>
    <x v="6"/>
    <s v="2025-02-25"/>
    <n v="0"/>
    <s v="コンビニ"/>
    <s v="非課税"/>
    <s v="コンビニ"/>
    <s v="雑費"/>
    <s v="経理部"/>
    <s v="MN-7922"/>
    <s v="月次処理"/>
    <s v="割引適用"/>
    <s v="通信費"/>
    <s v="カード会社B"/>
    <n v="294250"/>
    <m/>
    <n v="664294"/>
    <x v="55"/>
    <n v="294250"/>
    <x v="0"/>
    <x v="6"/>
  </r>
  <r>
    <x v="10"/>
    <s v="2025-02-25"/>
    <n v="0"/>
    <s v="取引先A"/>
    <s v="課税"/>
    <s v="取引先A"/>
    <s v="交通費"/>
    <s v="開発部"/>
    <s v="MN-6346"/>
    <s v="追加調整"/>
    <s v="分割払い"/>
    <s v="運送料"/>
    <s v="取引先F"/>
    <n v="403323"/>
    <m/>
    <n v="2114271"/>
    <x v="55"/>
    <n v="403323"/>
    <x v="0"/>
    <x v="10"/>
  </r>
  <r>
    <x v="14"/>
    <s v="2025-02-25"/>
    <n v="0"/>
    <s v="オリックス銀行"/>
    <s v="課税"/>
    <s v="オリックス銀行"/>
    <s v="商品A"/>
    <s v="管理部"/>
    <s v="MN-7329"/>
    <s v="支払い済み"/>
    <s v="一括払い"/>
    <s v="水道光熱費"/>
    <s v="取引先F"/>
    <n v="132408"/>
    <m/>
    <n v="1684418"/>
    <x v="55"/>
    <n v="132408"/>
    <x v="1"/>
    <x v="14"/>
  </r>
  <r>
    <x v="5"/>
    <s v="2025-02-25"/>
    <n v="0"/>
    <s v="Amazon"/>
    <s v="非課税"/>
    <s v="Amazon"/>
    <s v="交通費"/>
    <s v="開発部"/>
    <s v="MN-9693"/>
    <s v="要確認"/>
    <s v="キャンセル"/>
    <s v="運送料"/>
    <s v="通販サイトH"/>
    <n v="296231"/>
    <m/>
    <n v="2918224"/>
    <x v="55"/>
    <n v="296231"/>
    <x v="1"/>
    <x v="5"/>
  </r>
  <r>
    <x v="14"/>
    <s v="2025-02-26"/>
    <n v="0"/>
    <s v="オリックス銀行"/>
    <s v="課税"/>
    <s v="オリックス銀行"/>
    <s v="サービスC"/>
    <s v="総務部"/>
    <s v="MN-6673"/>
    <s v="要確認"/>
    <s v="キャンセル"/>
    <s v="通信費"/>
    <s v="税務署I"/>
    <n v="481707"/>
    <m/>
    <n v="1847585"/>
    <x v="56"/>
    <n v="481707"/>
    <x v="1"/>
    <x v="14"/>
  </r>
  <r>
    <x v="11"/>
    <s v="2025-02-26"/>
    <n v="0"/>
    <s v="銀行"/>
    <s v="非課税"/>
    <s v="銀行"/>
    <s v="交通費"/>
    <s v="サポート部"/>
    <s v="MN-6661"/>
    <s v="追加調整"/>
    <s v="一括払い"/>
    <s v="運送料"/>
    <s v="政府機関J"/>
    <m/>
    <n v="230275"/>
    <n v="2700862"/>
    <x v="56"/>
    <n v="-230275"/>
    <x v="0"/>
    <x v="11"/>
  </r>
  <r>
    <x v="9"/>
    <s v="2025-02-26"/>
    <n v="0"/>
    <s v="銀行"/>
    <s v="非課税"/>
    <s v="銀行"/>
    <s v="交通費"/>
    <s v="開発部"/>
    <s v="MN-1303"/>
    <s v="月末処理"/>
    <s v="通常取引"/>
    <s v="仕入れ"/>
    <s v="取引先F"/>
    <n v="478144"/>
    <m/>
    <n v="1221258"/>
    <x v="56"/>
    <n v="478144"/>
    <x v="0"/>
    <x v="9"/>
  </r>
  <r>
    <x v="11"/>
    <s v="2025-02-26"/>
    <n v="0"/>
    <s v="オリックス銀行"/>
    <s v="対象外"/>
    <s v="オリックス銀行"/>
    <s v="PC機器"/>
    <s v="営業部"/>
    <s v="MN-2462"/>
    <s v="要見直し"/>
    <s v="支払い遅延"/>
    <s v="修理費"/>
    <s v="電力会社D"/>
    <n v="146457"/>
    <m/>
    <n v="817134"/>
    <x v="56"/>
    <n v="146457"/>
    <x v="0"/>
    <x v="11"/>
  </r>
  <r>
    <x v="8"/>
    <s v="2025-02-26"/>
    <n v="0"/>
    <s v="取引先A"/>
    <s v="非課税"/>
    <s v="取引先A"/>
    <s v="商品B"/>
    <s v="総務部"/>
    <s v="MN-2634"/>
    <s v="重要"/>
    <s v="分割払い"/>
    <s v="修理費"/>
    <s v="通販サイトH"/>
    <m/>
    <n v="271244"/>
    <n v="2015351"/>
    <x v="56"/>
    <n v="-271244"/>
    <x v="1"/>
    <x v="8"/>
  </r>
  <r>
    <x v="2"/>
    <s v="2025-02-27"/>
    <n v="0"/>
    <s v="クレジットカード会社"/>
    <s v="非課税"/>
    <s v="クレジットカード会社"/>
    <s v="消耗品"/>
    <s v="開発部"/>
    <s v="MN-7596"/>
    <s v="緊急"/>
    <s v="分割払い"/>
    <s v="運送料"/>
    <s v="カード会社B"/>
    <n v="286669"/>
    <m/>
    <n v="1744779"/>
    <x v="57"/>
    <n v="286669"/>
    <x v="1"/>
    <x v="2"/>
  </r>
  <r>
    <x v="7"/>
    <s v="2025-02-28"/>
    <n v="0"/>
    <s v="税務署"/>
    <s v="対象外"/>
    <s v="税務署"/>
    <s v="PC機器"/>
    <s v="営業部"/>
    <s v="MN-7935"/>
    <s v="未処理"/>
    <s v="キャンセル"/>
    <s v="メンテナンス費"/>
    <s v="通販サイトH"/>
    <n v="9823"/>
    <m/>
    <n v="2771169"/>
    <x v="58"/>
    <n v="9823"/>
    <x v="1"/>
    <x v="7"/>
  </r>
  <r>
    <x v="0"/>
    <s v="2025-03-01"/>
    <n v="0"/>
    <s v="銀行"/>
    <s v="非課税"/>
    <s v="銀行"/>
    <s v="商品A"/>
    <s v="管理部"/>
    <s v="MN-1454"/>
    <s v="未処理"/>
    <s v="通常取引"/>
    <s v="水道光熱費"/>
    <s v="金融機関C"/>
    <m/>
    <n v="367694"/>
    <n v="2330286"/>
    <x v="59"/>
    <n v="-367694"/>
    <x v="0"/>
    <x v="0"/>
  </r>
  <r>
    <x v="9"/>
    <s v="2025-03-02"/>
    <n v="0"/>
    <s v="銀行"/>
    <s v="非課税"/>
    <s v="銀行"/>
    <s v="商品A"/>
    <s v="開発部"/>
    <s v="MN-2825"/>
    <s v="追加調整"/>
    <s v="一括払い"/>
    <s v="仕入れ"/>
    <s v="プロバイダE"/>
    <n v="266478"/>
    <m/>
    <n v="684407"/>
    <x v="60"/>
    <n v="266478"/>
    <x v="0"/>
    <x v="9"/>
  </r>
  <r>
    <x v="10"/>
    <s v="2025-03-02"/>
    <n v="0"/>
    <s v="取引先A"/>
    <s v="非課税"/>
    <s v="取引先A"/>
    <s v="雑費"/>
    <s v="総務部"/>
    <s v="MN-1559"/>
    <s v="重要"/>
    <s v="分割払い"/>
    <s v="メンテナンス費"/>
    <s v="運送会社G"/>
    <n v="426119"/>
    <m/>
    <n v="1984003"/>
    <x v="60"/>
    <n v="426119"/>
    <x v="0"/>
    <x v="10"/>
  </r>
  <r>
    <x v="5"/>
    <s v="2025-03-03"/>
    <n v="0"/>
    <s v="税務署"/>
    <s v="課税"/>
    <s v="税務署"/>
    <s v="消耗品"/>
    <s v="営業部"/>
    <s v="MN-4803"/>
    <s v="月末処理"/>
    <s v="返品処理"/>
    <s v="広告宣伝費"/>
    <s v="カード会社B"/>
    <n v="258848"/>
    <m/>
    <n v="1292996"/>
    <x v="61"/>
    <n v="258848"/>
    <x v="1"/>
    <x v="5"/>
  </r>
  <r>
    <x v="6"/>
    <s v="2025-03-04"/>
    <n v="0"/>
    <s v="Amazon"/>
    <s v="非課税"/>
    <s v="Amazon"/>
    <s v="PC機器"/>
    <s v="サポート部"/>
    <s v="MN-3941"/>
    <s v="月次処理"/>
    <s v="キャンセル"/>
    <s v="研修費"/>
    <s v="銀行A"/>
    <n v="390699"/>
    <m/>
    <n v="2108722"/>
    <x v="62"/>
    <n v="390699"/>
    <x v="0"/>
    <x v="6"/>
  </r>
  <r>
    <x v="5"/>
    <s v="2025-03-04"/>
    <n v="0"/>
    <s v="取引先A"/>
    <s v="対象外"/>
    <s v="取引先A"/>
    <s v="オフィス備品"/>
    <s v="総務部"/>
    <s v="MN-5758"/>
    <s v="未処理"/>
    <s v="返品処理"/>
    <s v="運送料"/>
    <s v="プロバイダE"/>
    <n v="343194"/>
    <m/>
    <n v="1279632"/>
    <x v="62"/>
    <n v="343194"/>
    <x v="1"/>
    <x v="5"/>
  </r>
  <r>
    <x v="14"/>
    <s v="2025-03-04"/>
    <n v="0"/>
    <s v="Amazon"/>
    <s v="対象外"/>
    <s v="Amazon"/>
    <s v="オフィス備品"/>
    <s v="経理部"/>
    <s v="MN-4005"/>
    <s v="要確認"/>
    <s v="キャンセル"/>
    <s v="メンテナンス費"/>
    <s v="銀行A"/>
    <m/>
    <n v="91242"/>
    <n v="1825116"/>
    <x v="62"/>
    <n v="-91242"/>
    <x v="1"/>
    <x v="14"/>
  </r>
  <r>
    <x v="11"/>
    <s v="2025-03-04"/>
    <n v="0"/>
    <s v="取引先C"/>
    <s v="対象外"/>
    <s v="取引先C"/>
    <s v="消耗品"/>
    <s v="サポート部"/>
    <s v="MN-5706"/>
    <s v="緊急"/>
    <s v="キャンセル"/>
    <s v="メンテナンス費"/>
    <s v="プロバイダE"/>
    <m/>
    <n v="106302"/>
    <n v="792272"/>
    <x v="62"/>
    <n v="-106302"/>
    <x v="0"/>
    <x v="11"/>
  </r>
  <r>
    <x v="10"/>
    <s v="2025-03-04"/>
    <n v="0"/>
    <s v="Amazon"/>
    <s v="非課税"/>
    <s v="Amazon"/>
    <s v="消耗品"/>
    <s v="開発部"/>
    <s v="MN-5669"/>
    <s v="未処理"/>
    <s v="通常取引"/>
    <s v="接待交際費"/>
    <s v="銀行A"/>
    <n v="347068"/>
    <m/>
    <n v="2315524"/>
    <x v="62"/>
    <n v="347068"/>
    <x v="0"/>
    <x v="10"/>
  </r>
  <r>
    <x v="0"/>
    <s v="2025-03-05"/>
    <n v="0"/>
    <s v="税務署"/>
    <s v="対象外"/>
    <s v="税務署"/>
    <s v="教材"/>
    <s v="管理部"/>
    <s v="MN-5730"/>
    <s v="クライアント対応"/>
    <s v="一括払い"/>
    <s v="仕入れ"/>
    <s v="電力会社D"/>
    <n v="379487"/>
    <m/>
    <n v="2509541"/>
    <x v="63"/>
    <n v="379487"/>
    <x v="0"/>
    <x v="0"/>
  </r>
  <r>
    <x v="2"/>
    <s v="2025-03-06"/>
    <n v="0"/>
    <s v="クレジットカード会社"/>
    <s v="非課税"/>
    <s v="クレジットカード会社"/>
    <s v="教材"/>
    <s v="経理部"/>
    <s v="MN-7664"/>
    <s v="重要"/>
    <s v="一括払い"/>
    <s v="メンテナンス費"/>
    <s v="金融機関C"/>
    <m/>
    <n v="120761"/>
    <n v="1231590"/>
    <x v="64"/>
    <n v="-120761"/>
    <x v="1"/>
    <x v="2"/>
  </r>
  <r>
    <x v="2"/>
    <s v="2025-03-06"/>
    <n v="0"/>
    <s v="クレジットカード会社"/>
    <s v="課税"/>
    <s v="クレジットカード会社"/>
    <s v="広告"/>
    <s v="営業部"/>
    <s v="MN-6033"/>
    <s v="緊急"/>
    <s v="支払い遅延"/>
    <s v="通信費"/>
    <s v="運送会社G"/>
    <n v="190869"/>
    <m/>
    <n v="2930527"/>
    <x v="64"/>
    <n v="190869"/>
    <x v="1"/>
    <x v="2"/>
  </r>
  <r>
    <x v="6"/>
    <s v="2025-03-06"/>
    <n v="0"/>
    <s v="取引先A"/>
    <s v="対象外"/>
    <s v="取引先A"/>
    <s v="交通費"/>
    <s v="管理部"/>
    <s v="MN-7058"/>
    <s v="クライアント対応"/>
    <s v="一括払い"/>
    <s v="接待交際費"/>
    <s v="税務署I"/>
    <n v="349389"/>
    <m/>
    <n v="648167"/>
    <x v="64"/>
    <n v="349389"/>
    <x v="0"/>
    <x v="6"/>
  </r>
  <r>
    <x v="7"/>
    <s v="2025-03-06"/>
    <n v="0"/>
    <s v="税務署"/>
    <s v="対象外"/>
    <s v="税務署"/>
    <s v="交通費"/>
    <s v="開発部"/>
    <s v="MN-1584"/>
    <s v="月次処理"/>
    <s v="割引適用"/>
    <s v="水道光熱費"/>
    <s v="取引先F"/>
    <n v="400948"/>
    <m/>
    <n v="933262"/>
    <x v="64"/>
    <n v="400948"/>
    <x v="1"/>
    <x v="7"/>
  </r>
  <r>
    <x v="3"/>
    <s v="2025-03-06"/>
    <n v="0"/>
    <s v="クレジットカード会社"/>
    <s v="非課税"/>
    <s v="クレジットカード会社"/>
    <s v="商品A"/>
    <s v="経理部"/>
    <s v="MN-8329"/>
    <s v="月次処理"/>
    <s v="優先対応"/>
    <s v="仕入れ"/>
    <s v="運送会社G"/>
    <n v="445051"/>
    <m/>
    <n v="1029207"/>
    <x v="64"/>
    <n v="445051"/>
    <x v="1"/>
    <x v="3"/>
  </r>
  <r>
    <x v="5"/>
    <s v="2025-03-07"/>
    <n v="0"/>
    <s v="Amazon"/>
    <s v="課税"/>
    <s v="Amazon"/>
    <s v="教材"/>
    <s v="管理部"/>
    <s v="MN-6700"/>
    <s v="クライアント対応"/>
    <s v="再請求"/>
    <s v="接待交際費"/>
    <s v="税務署I"/>
    <n v="143358"/>
    <m/>
    <n v="2830147"/>
    <x v="65"/>
    <n v="143358"/>
    <x v="1"/>
    <x v="5"/>
  </r>
  <r>
    <x v="2"/>
    <s v="2025-03-07"/>
    <n v="0"/>
    <s v="取引先B"/>
    <s v="対象外"/>
    <s v="取引先B"/>
    <s v="サービスC"/>
    <s v="開発部"/>
    <s v="MN-6981"/>
    <s v="追加調整"/>
    <s v="優先対応"/>
    <s v="接待交際費"/>
    <s v="通販サイトH"/>
    <n v="371680"/>
    <m/>
    <n v="664526"/>
    <x v="65"/>
    <n v="371680"/>
    <x v="1"/>
    <x v="2"/>
  </r>
  <r>
    <x v="9"/>
    <s v="2025-03-07"/>
    <n v="0"/>
    <s v="銀行"/>
    <s v="課税"/>
    <s v="銀行"/>
    <s v="オフィス備品"/>
    <s v="管理部"/>
    <s v="MN-2383"/>
    <s v="要確認"/>
    <s v="特別注文"/>
    <s v="研修費"/>
    <s v="政府機関J"/>
    <m/>
    <n v="333180"/>
    <n v="2764692"/>
    <x v="65"/>
    <n v="-333180"/>
    <x v="0"/>
    <x v="9"/>
  </r>
  <r>
    <x v="14"/>
    <s v="2025-03-08"/>
    <n v="0"/>
    <s v="取引先C"/>
    <s v="対象外"/>
    <s v="取引先C"/>
    <s v="雑費"/>
    <s v="開発部"/>
    <s v="MN-6127"/>
    <s v="月次処理"/>
    <s v="分割払い"/>
    <s v="研修費"/>
    <s v="取引先F"/>
    <m/>
    <n v="71669"/>
    <n v="2934845"/>
    <x v="66"/>
    <n v="-71669"/>
    <x v="1"/>
    <x v="14"/>
  </r>
  <r>
    <x v="2"/>
    <s v="2025-03-09"/>
    <n v="0"/>
    <s v="オリックス銀行"/>
    <s v="対象外"/>
    <s v="オリックス銀行"/>
    <s v="商品B"/>
    <s v="営業部"/>
    <s v="MN-2593"/>
    <s v="追加調整"/>
    <s v="割引適用"/>
    <s v="水道光熱費"/>
    <s v="税務署I"/>
    <n v="41490"/>
    <m/>
    <n v="1147878"/>
    <x v="67"/>
    <n v="41490"/>
    <x v="1"/>
    <x v="2"/>
  </r>
  <r>
    <x v="1"/>
    <s v="2025-03-09"/>
    <n v="0"/>
    <s v="取引先C"/>
    <s v="課税"/>
    <s v="取引先C"/>
    <s v="広告"/>
    <s v="サポート部"/>
    <s v="MN-6406"/>
    <s v="重要"/>
    <s v="通常取引"/>
    <s v="仕入れ"/>
    <s v="銀行A"/>
    <m/>
    <n v="18407"/>
    <n v="2701492"/>
    <x v="67"/>
    <n v="-18407"/>
    <x v="1"/>
    <x v="1"/>
  </r>
  <r>
    <x v="11"/>
    <s v="2025-03-09"/>
    <n v="0"/>
    <s v="税務署"/>
    <s v="非課税"/>
    <s v="税務署"/>
    <s v="サービスC"/>
    <s v="経理部"/>
    <s v="MN-1536"/>
    <s v="要確認"/>
    <s v="一括払い"/>
    <s v="販売"/>
    <s v="政府機関J"/>
    <m/>
    <n v="444075"/>
    <n v="2557605"/>
    <x v="67"/>
    <n v="-444075"/>
    <x v="0"/>
    <x v="11"/>
  </r>
  <r>
    <x v="10"/>
    <s v="2025-03-10"/>
    <n v="0"/>
    <s v="Amazon"/>
    <s v="非課税"/>
    <s v="Amazon"/>
    <s v="オフィス備品"/>
    <s v="サポート部"/>
    <s v="MN-3243"/>
    <s v="重要"/>
    <s v="特別注文"/>
    <s v="通信費"/>
    <s v="税務署I"/>
    <n v="279830"/>
    <m/>
    <n v="2975840"/>
    <x v="68"/>
    <n v="279830"/>
    <x v="0"/>
    <x v="10"/>
  </r>
  <r>
    <x v="6"/>
    <s v="2025-03-10"/>
    <n v="0"/>
    <s v="取引先A"/>
    <s v="対象外"/>
    <s v="取引先A"/>
    <s v="消耗品"/>
    <s v="経理部"/>
    <s v="MN-7030"/>
    <s v="緊急"/>
    <s v="分割払い"/>
    <s v="運送料"/>
    <s v="税務署I"/>
    <m/>
    <n v="368302"/>
    <n v="2792830"/>
    <x v="68"/>
    <n v="-368302"/>
    <x v="0"/>
    <x v="6"/>
  </r>
  <r>
    <x v="14"/>
    <s v="2025-03-10"/>
    <n v="0"/>
    <s v="取引先D"/>
    <s v="対象外"/>
    <s v="取引先D"/>
    <s v="オフィス備品"/>
    <s v="総務部"/>
    <s v="MN-7459"/>
    <s v="要確認"/>
    <s v="一括払い"/>
    <s v="メンテナンス費"/>
    <s v="金融機関C"/>
    <n v="472850"/>
    <m/>
    <n v="2121919"/>
    <x v="68"/>
    <n v="472850"/>
    <x v="1"/>
    <x v="14"/>
  </r>
  <r>
    <x v="8"/>
    <s v="2025-03-10"/>
    <n v="0"/>
    <s v="Amazon"/>
    <s v="課税"/>
    <s v="Amazon"/>
    <s v="商品B"/>
    <s v="経理部"/>
    <s v="MN-5172"/>
    <s v="クライアント対応"/>
    <s v="キャンセル"/>
    <s v="通信費"/>
    <s v="金融機関C"/>
    <n v="164763"/>
    <m/>
    <n v="1557272"/>
    <x v="68"/>
    <n v="164763"/>
    <x v="1"/>
    <x v="8"/>
  </r>
  <r>
    <x v="2"/>
    <s v="2025-03-11"/>
    <n v="0"/>
    <s v="取引先A"/>
    <s v="非課税"/>
    <s v="取引先A"/>
    <s v="交通費"/>
    <s v="マーケティング部"/>
    <s v="MN-9727"/>
    <s v="月次処理"/>
    <s v="返品処理"/>
    <s v="メンテナンス費"/>
    <s v="通販サイトH"/>
    <m/>
    <n v="412217"/>
    <n v="1316872"/>
    <x v="69"/>
    <n v="-412217"/>
    <x v="1"/>
    <x v="2"/>
  </r>
  <r>
    <x v="0"/>
    <s v="2025-03-12"/>
    <n v="0"/>
    <s v="取引先A"/>
    <s v="課税"/>
    <s v="取引先A"/>
    <s v="交通費"/>
    <s v="総務部"/>
    <s v="MN-1266"/>
    <s v="月次処理"/>
    <s v="優先対応"/>
    <s v="広告宣伝費"/>
    <s v="通販サイトH"/>
    <m/>
    <n v="212130"/>
    <n v="1130321"/>
    <x v="70"/>
    <n v="-212130"/>
    <x v="0"/>
    <x v="0"/>
  </r>
  <r>
    <x v="14"/>
    <s v="2025-03-12"/>
    <n v="0"/>
    <s v="取引先C"/>
    <s v="対象外"/>
    <s v="取引先C"/>
    <s v="PC機器"/>
    <s v="マーケティング部"/>
    <s v="MN-2091"/>
    <s v="支払い済み"/>
    <s v="分割払い"/>
    <s v="通信費"/>
    <s v="運送会社G"/>
    <m/>
    <n v="427952"/>
    <n v="1196508"/>
    <x v="70"/>
    <n v="-427952"/>
    <x v="1"/>
    <x v="14"/>
  </r>
  <r>
    <x v="5"/>
    <s v="2025-03-12"/>
    <n v="0"/>
    <s v="取引先D"/>
    <s v="非課税"/>
    <s v="取引先D"/>
    <s v="教材"/>
    <s v="経理部"/>
    <s v="MN-4417"/>
    <s v="重要"/>
    <s v="支払い遅延"/>
    <s v="メンテナンス費"/>
    <s v="カード会社B"/>
    <n v="473927"/>
    <m/>
    <n v="2584033"/>
    <x v="70"/>
    <n v="473927"/>
    <x v="1"/>
    <x v="5"/>
  </r>
  <r>
    <x v="0"/>
    <s v="2025-03-12"/>
    <n v="0"/>
    <s v="税務署"/>
    <s v="非課税"/>
    <s v="税務署"/>
    <s v="PC機器"/>
    <s v="開発部"/>
    <s v="MN-4379"/>
    <s v="緊急"/>
    <s v="再請求"/>
    <s v="販売"/>
    <s v="通販サイトH"/>
    <n v="379831"/>
    <m/>
    <n v="1051211"/>
    <x v="70"/>
    <n v="379831"/>
    <x v="0"/>
    <x v="0"/>
  </r>
  <r>
    <x v="9"/>
    <s v="2025-03-13"/>
    <n v="0"/>
    <s v="オリックス銀行"/>
    <s v="非課税"/>
    <s v="オリックス銀行"/>
    <s v="サービスC"/>
    <s v="総務部"/>
    <s v="MN-1060"/>
    <s v="追加調整"/>
    <s v="割引適用"/>
    <s v="通信費"/>
    <s v="プロバイダE"/>
    <m/>
    <n v="444105"/>
    <n v="2371075"/>
    <x v="71"/>
    <n v="-444105"/>
    <x v="0"/>
    <x v="9"/>
  </r>
  <r>
    <x v="11"/>
    <s v="2025-03-13"/>
    <n v="0"/>
    <s v="税務署"/>
    <s v="課税"/>
    <s v="税務署"/>
    <s v="広告"/>
    <s v="サポート部"/>
    <s v="MN-9473"/>
    <s v="支払い済み"/>
    <s v="一括払い"/>
    <s v="販売"/>
    <s v="通販サイトH"/>
    <n v="11021"/>
    <m/>
    <n v="2927544"/>
    <x v="71"/>
    <n v="11021"/>
    <x v="0"/>
    <x v="11"/>
  </r>
  <r>
    <x v="1"/>
    <s v="2025-03-13"/>
    <n v="0"/>
    <s v="クレジットカード会社"/>
    <s v="対象外"/>
    <s v="クレジットカード会社"/>
    <s v="広告"/>
    <s v="管理部"/>
    <s v="MN-7034"/>
    <s v="緊急"/>
    <s v="通常取引"/>
    <s v="仕入れ"/>
    <s v="プロバイダE"/>
    <n v="493572"/>
    <m/>
    <n v="1425088"/>
    <x v="71"/>
    <n v="493572"/>
    <x v="1"/>
    <x v="1"/>
  </r>
  <r>
    <x v="1"/>
    <s v="2025-03-13"/>
    <n v="0"/>
    <s v="取引先A"/>
    <s v="対象外"/>
    <s v="取引先A"/>
    <s v="広告"/>
    <s v="マーケティング部"/>
    <s v="MN-8516"/>
    <s v="追加調整"/>
    <s v="再請求"/>
    <s v="販売"/>
    <s v="プロバイダE"/>
    <m/>
    <n v="483955"/>
    <n v="2842680"/>
    <x v="71"/>
    <n v="-483955"/>
    <x v="1"/>
    <x v="1"/>
  </r>
  <r>
    <x v="7"/>
    <s v="2025-03-13"/>
    <n v="0"/>
    <s v="取引先A"/>
    <s v="課税"/>
    <s v="取引先A"/>
    <s v="商品B"/>
    <s v="営業部"/>
    <s v="MN-2464"/>
    <s v="支払い済み"/>
    <s v="割引適用"/>
    <s v="販売"/>
    <s v="銀行A"/>
    <n v="430117"/>
    <m/>
    <n v="1408725"/>
    <x v="71"/>
    <n v="430117"/>
    <x v="1"/>
    <x v="7"/>
  </r>
  <r>
    <x v="7"/>
    <s v="2025-03-14"/>
    <n v="0"/>
    <s v="オリックス銀行"/>
    <s v="課税"/>
    <s v="オリックス銀行"/>
    <s v="商品B"/>
    <s v="サポート部"/>
    <s v="MN-1266"/>
    <s v="クライアント対応"/>
    <s v="再請求"/>
    <s v="広告宣伝費"/>
    <s v="プロバイダE"/>
    <n v="206965"/>
    <m/>
    <n v="1311286"/>
    <x v="72"/>
    <n v="206965"/>
    <x v="1"/>
    <x v="7"/>
  </r>
  <r>
    <x v="2"/>
    <s v="2025-03-14"/>
    <n v="0"/>
    <s v="取引先B"/>
    <s v="対象外"/>
    <s v="取引先B"/>
    <s v="PC機器"/>
    <s v="管理部"/>
    <s v="MN-7974"/>
    <s v="クライアント対応"/>
    <s v="特別注文"/>
    <s v="販売"/>
    <s v="通販サイトH"/>
    <n v="352929"/>
    <m/>
    <n v="1648497"/>
    <x v="72"/>
    <n v="352929"/>
    <x v="1"/>
    <x v="2"/>
  </r>
  <r>
    <x v="6"/>
    <s v="2025-03-14"/>
    <n v="0"/>
    <s v="取引先B"/>
    <s v="課税"/>
    <s v="取引先B"/>
    <s v="PC機器"/>
    <s v="管理部"/>
    <s v="MN-6470"/>
    <s v="月次処理"/>
    <s v="支払い遅延"/>
    <s v="仕入れ"/>
    <s v="電力会社D"/>
    <m/>
    <n v="254411"/>
    <n v="1331587"/>
    <x v="72"/>
    <n v="-254411"/>
    <x v="0"/>
    <x v="6"/>
  </r>
  <r>
    <x v="0"/>
    <s v="2025-03-15"/>
    <n v="0"/>
    <s v="税務署"/>
    <s v="非課税"/>
    <s v="税務署"/>
    <s v="雑費"/>
    <s v="総務部"/>
    <s v="MN-1621"/>
    <s v="クライアント対応"/>
    <s v="通常取引"/>
    <s v="運送料"/>
    <s v="取引先F"/>
    <n v="338507"/>
    <m/>
    <n v="1599229"/>
    <x v="73"/>
    <n v="338507"/>
    <x v="0"/>
    <x v="0"/>
  </r>
  <r>
    <x v="2"/>
    <s v="2025-03-15"/>
    <n v="0"/>
    <s v="取引先B"/>
    <s v="対象外"/>
    <s v="取引先B"/>
    <s v="PC機器"/>
    <s v="開発部"/>
    <s v="MN-8909"/>
    <s v="月次処理"/>
    <s v="支払い遅延"/>
    <s v="水道光熱費"/>
    <s v="銀行A"/>
    <m/>
    <n v="81849"/>
    <n v="2315450"/>
    <x v="73"/>
    <n v="-81849"/>
    <x v="1"/>
    <x v="2"/>
  </r>
  <r>
    <x v="8"/>
    <s v="2025-03-16"/>
    <n v="0"/>
    <s v="クレジットカード会社"/>
    <s v="対象外"/>
    <s v="クレジットカード会社"/>
    <s v="PC機器"/>
    <s v="マーケティング部"/>
    <s v="MN-2142"/>
    <s v="要確認"/>
    <s v="一括払い"/>
    <s v="修理費"/>
    <s v="通販サイトH"/>
    <m/>
    <n v="130936"/>
    <n v="2871917"/>
    <x v="74"/>
    <n v="-130936"/>
    <x v="1"/>
    <x v="8"/>
  </r>
  <r>
    <x v="3"/>
    <s v="2025-03-16"/>
    <n v="0"/>
    <s v="オリックス銀行"/>
    <s v="対象外"/>
    <s v="オリックス銀行"/>
    <s v="サービスC"/>
    <s v="営業部"/>
    <s v="MN-3397"/>
    <s v="月末処理"/>
    <s v="割引適用"/>
    <s v="水道光熱費"/>
    <s v="金融機関C"/>
    <n v="194178"/>
    <m/>
    <n v="1450842"/>
    <x v="74"/>
    <n v="194178"/>
    <x v="1"/>
    <x v="3"/>
  </r>
  <r>
    <x v="13"/>
    <s v="2025-03-16"/>
    <n v="0"/>
    <s v="コンビニ"/>
    <s v="対象外"/>
    <s v="コンビニ"/>
    <s v="雑費"/>
    <s v="開発部"/>
    <s v="MN-7721"/>
    <s v="クライアント対応"/>
    <s v="優先対応"/>
    <s v="運送料"/>
    <s v="政府機関J"/>
    <n v="488027"/>
    <m/>
    <n v="2016877"/>
    <x v="74"/>
    <n v="488027"/>
    <x v="1"/>
    <x v="13"/>
  </r>
  <r>
    <x v="8"/>
    <s v="2025-03-16"/>
    <n v="0"/>
    <s v="銀行"/>
    <s v="非課税"/>
    <s v="銀行"/>
    <s v="消耗品"/>
    <s v="マーケティング部"/>
    <s v="MN-8365"/>
    <s v="未処理"/>
    <s v="支払い遅延"/>
    <s v="広告宣伝費"/>
    <s v="取引先F"/>
    <m/>
    <n v="108411"/>
    <n v="2008953"/>
    <x v="74"/>
    <n v="-108411"/>
    <x v="1"/>
    <x v="8"/>
  </r>
  <r>
    <x v="13"/>
    <s v="2025-03-17"/>
    <n v="0"/>
    <s v="銀行"/>
    <s v="課税"/>
    <s v="銀行"/>
    <s v="サービスC"/>
    <s v="経理部"/>
    <s v="MN-2396"/>
    <s v="支払い済み"/>
    <s v="分割払い"/>
    <s v="研修費"/>
    <s v="プロバイダE"/>
    <m/>
    <n v="382535"/>
    <n v="2188059"/>
    <x v="75"/>
    <n v="-382535"/>
    <x v="1"/>
    <x v="13"/>
  </r>
  <r>
    <x v="11"/>
    <s v="2025-03-17"/>
    <n v="0"/>
    <s v="取引先B"/>
    <s v="対象外"/>
    <s v="取引先B"/>
    <s v="サービスC"/>
    <s v="マーケティング部"/>
    <s v="MN-7373"/>
    <s v="月末処理"/>
    <s v="優先対応"/>
    <s v="メンテナンス費"/>
    <s v="税務署I"/>
    <n v="272491"/>
    <m/>
    <n v="2173265"/>
    <x v="75"/>
    <n v="272491"/>
    <x v="0"/>
    <x v="11"/>
  </r>
  <r>
    <x v="12"/>
    <s v="2025-03-17"/>
    <n v="0"/>
    <s v="コンビニ"/>
    <s v="非課税"/>
    <s v="コンビニ"/>
    <s v="商品A"/>
    <s v="マーケティング部"/>
    <s v="MN-8782"/>
    <s v="クライアント対応"/>
    <s v="返品処理"/>
    <s v="修理費"/>
    <s v="カード会社B"/>
    <n v="402409"/>
    <m/>
    <n v="1141439"/>
    <x v="75"/>
    <n v="402409"/>
    <x v="0"/>
    <x v="12"/>
  </r>
  <r>
    <x v="10"/>
    <s v="2025-03-18"/>
    <n v="0"/>
    <s v="コンビニ"/>
    <s v="対象外"/>
    <s v="コンビニ"/>
    <s v="広告"/>
    <s v="管理部"/>
    <s v="MN-1764"/>
    <s v="要見直し"/>
    <s v="キャンセル"/>
    <s v="修理費"/>
    <s v="銀行A"/>
    <m/>
    <n v="465548"/>
    <n v="2032213"/>
    <x v="76"/>
    <n v="-465548"/>
    <x v="0"/>
    <x v="10"/>
  </r>
  <r>
    <x v="9"/>
    <s v="2025-03-18"/>
    <n v="0"/>
    <s v="取引先D"/>
    <s v="非課税"/>
    <s v="取引先D"/>
    <s v="オフィス備品"/>
    <s v="管理部"/>
    <s v="MN-3267"/>
    <s v="支払い済み"/>
    <s v="優先対応"/>
    <s v="水道光熱費"/>
    <s v="プロバイダE"/>
    <m/>
    <n v="121738"/>
    <n v="1750833"/>
    <x v="76"/>
    <n v="-121738"/>
    <x v="0"/>
    <x v="9"/>
  </r>
  <r>
    <x v="12"/>
    <s v="2025-03-18"/>
    <n v="0"/>
    <s v="税務署"/>
    <s v="対象外"/>
    <s v="税務署"/>
    <s v="教材"/>
    <s v="経理部"/>
    <s v="MN-6812"/>
    <s v="緊急"/>
    <s v="一括払い"/>
    <s v="メンテナンス費"/>
    <s v="プロバイダE"/>
    <m/>
    <n v="443108"/>
    <n v="754106"/>
    <x v="76"/>
    <n v="-443108"/>
    <x v="0"/>
    <x v="12"/>
  </r>
  <r>
    <x v="5"/>
    <s v="2025-03-18"/>
    <n v="0"/>
    <s v="銀行"/>
    <s v="非課税"/>
    <s v="銀行"/>
    <s v="商品A"/>
    <s v="経理部"/>
    <s v="MN-6287"/>
    <s v="要見直し"/>
    <s v="通常取引"/>
    <s v="運送料"/>
    <s v="運送会社G"/>
    <m/>
    <n v="384257"/>
    <n v="2822222"/>
    <x v="76"/>
    <n v="-384257"/>
    <x v="1"/>
    <x v="5"/>
  </r>
  <r>
    <x v="11"/>
    <s v="2025-03-19"/>
    <n v="0"/>
    <s v="取引先C"/>
    <s v="課税"/>
    <s v="取引先C"/>
    <s v="交通費"/>
    <s v="開発部"/>
    <s v="MN-8912"/>
    <s v="緊急"/>
    <s v="一括払い"/>
    <s v="修理費"/>
    <s v="運送会社G"/>
    <n v="464619"/>
    <m/>
    <n v="992511"/>
    <x v="77"/>
    <n v="464619"/>
    <x v="0"/>
    <x v="11"/>
  </r>
  <r>
    <x v="0"/>
    <s v="2025-03-19"/>
    <n v="0"/>
    <s v="取引先A"/>
    <s v="非課税"/>
    <s v="取引先A"/>
    <s v="商品B"/>
    <s v="マーケティング部"/>
    <s v="MN-1691"/>
    <s v="要確認"/>
    <s v="返品処理"/>
    <s v="販売"/>
    <s v="取引先F"/>
    <n v="201265"/>
    <m/>
    <n v="2105147"/>
    <x v="77"/>
    <n v="201265"/>
    <x v="0"/>
    <x v="0"/>
  </r>
  <r>
    <x v="3"/>
    <s v="2025-03-19"/>
    <n v="0"/>
    <s v="銀行"/>
    <s v="非課税"/>
    <s v="銀行"/>
    <s v="雑費"/>
    <s v="開発部"/>
    <s v="MN-3117"/>
    <s v="未処理"/>
    <s v="特別注文"/>
    <s v="仕入れ"/>
    <s v="金融機関C"/>
    <n v="165812"/>
    <m/>
    <n v="2839069"/>
    <x v="77"/>
    <n v="165812"/>
    <x v="1"/>
    <x v="3"/>
  </r>
  <r>
    <x v="12"/>
    <s v="2025-03-20"/>
    <n v="0"/>
    <s v="コンビニ"/>
    <s v="対象外"/>
    <s v="コンビニ"/>
    <s v="PC機器"/>
    <s v="総務部"/>
    <s v="MN-8294"/>
    <s v="緊急"/>
    <s v="割引適用"/>
    <s v="メンテナンス費"/>
    <s v="カード会社B"/>
    <n v="29559"/>
    <m/>
    <n v="1491220"/>
    <x v="78"/>
    <n v="29559"/>
    <x v="0"/>
    <x v="12"/>
  </r>
  <r>
    <x v="14"/>
    <s v="2025-03-20"/>
    <n v="0"/>
    <s v="取引先B"/>
    <s v="非課税"/>
    <s v="取引先B"/>
    <s v="商品B"/>
    <s v="経理部"/>
    <s v="MN-2509"/>
    <s v="要確認"/>
    <s v="返品処理"/>
    <s v="広告宣伝費"/>
    <s v="カード会社B"/>
    <n v="62643"/>
    <m/>
    <n v="1832152"/>
    <x v="78"/>
    <n v="62643"/>
    <x v="1"/>
    <x v="14"/>
  </r>
  <r>
    <x v="1"/>
    <s v="2025-03-20"/>
    <n v="0"/>
    <s v="Amazon"/>
    <s v="対象外"/>
    <s v="Amazon"/>
    <s v="広告"/>
    <s v="サポート部"/>
    <s v="MN-3699"/>
    <s v="要確認"/>
    <s v="分割払い"/>
    <s v="メンテナンス費"/>
    <s v="金融機関C"/>
    <n v="64224"/>
    <m/>
    <n v="2968580"/>
    <x v="78"/>
    <n v="64224"/>
    <x v="1"/>
    <x v="1"/>
  </r>
  <r>
    <x v="5"/>
    <s v="2025-03-21"/>
    <n v="0"/>
    <s v="コンビニ"/>
    <s v="対象外"/>
    <s v="コンビニ"/>
    <s v="広告"/>
    <s v="経理部"/>
    <s v="MN-8694"/>
    <s v="支払い済み"/>
    <s v="返品処理"/>
    <s v="修理費"/>
    <s v="銀行A"/>
    <n v="311738"/>
    <m/>
    <n v="1733543"/>
    <x v="79"/>
    <n v="311738"/>
    <x v="1"/>
    <x v="5"/>
  </r>
  <r>
    <x v="3"/>
    <s v="2025-03-21"/>
    <n v="0"/>
    <s v="クレジットカード会社"/>
    <s v="非課税"/>
    <s v="クレジットカード会社"/>
    <s v="教材"/>
    <s v="総務部"/>
    <s v="MN-7165"/>
    <s v="クライアント対応"/>
    <s v="通常取引"/>
    <s v="メンテナンス費"/>
    <s v="取引先F"/>
    <n v="31287"/>
    <m/>
    <n v="797652"/>
    <x v="79"/>
    <n v="31287"/>
    <x v="1"/>
    <x v="3"/>
  </r>
  <r>
    <x v="5"/>
    <s v="2025-03-21"/>
    <n v="0"/>
    <s v="取引先A"/>
    <s v="課税"/>
    <s v="取引先A"/>
    <s v="オフィス備品"/>
    <s v="管理部"/>
    <s v="MN-9798"/>
    <s v="支払い済み"/>
    <s v="一括払い"/>
    <s v="広告宣伝費"/>
    <s v="カード会社B"/>
    <m/>
    <n v="49849"/>
    <n v="2201850"/>
    <x v="79"/>
    <n v="-49849"/>
    <x v="1"/>
    <x v="5"/>
  </r>
  <r>
    <x v="3"/>
    <s v="2025-03-21"/>
    <n v="0"/>
    <s v="コンビニ"/>
    <s v="対象外"/>
    <s v="コンビニ"/>
    <s v="広告"/>
    <s v="営業部"/>
    <s v="MN-6327"/>
    <s v="未処理"/>
    <s v="特別注文"/>
    <s v="研修費"/>
    <s v="取引先F"/>
    <n v="236112"/>
    <m/>
    <n v="852875"/>
    <x v="79"/>
    <n v="236112"/>
    <x v="1"/>
    <x v="3"/>
  </r>
  <r>
    <x v="13"/>
    <s v="2025-03-21"/>
    <n v="0"/>
    <s v="Amazon"/>
    <s v="課税"/>
    <s v="Amazon"/>
    <s v="商品A"/>
    <s v="開発部"/>
    <s v="MN-4743"/>
    <s v="月末処理"/>
    <s v="優先対応"/>
    <s v="仕入れ"/>
    <s v="税務署I"/>
    <m/>
    <n v="72059"/>
    <n v="1309465"/>
    <x v="79"/>
    <n v="-72059"/>
    <x v="1"/>
    <x v="13"/>
  </r>
  <r>
    <x v="4"/>
    <s v="2025-03-22"/>
    <n v="0"/>
    <s v="Amazon"/>
    <s v="対象外"/>
    <s v="Amazon"/>
    <s v="交通費"/>
    <s v="総務部"/>
    <s v="MN-2810"/>
    <s v="月次処理"/>
    <s v="通常取引"/>
    <s v="仕入れ"/>
    <s v="税務署I"/>
    <m/>
    <n v="305421"/>
    <n v="642418"/>
    <x v="80"/>
    <n v="-305421"/>
    <x v="1"/>
    <x v="4"/>
  </r>
  <r>
    <x v="7"/>
    <s v="2025-03-22"/>
    <n v="0"/>
    <s v="取引先B"/>
    <s v="非課税"/>
    <s v="取引先B"/>
    <s v="教材"/>
    <s v="営業部"/>
    <s v="MN-1793"/>
    <s v="月末処理"/>
    <s v="一括払い"/>
    <s v="接待交際費"/>
    <s v="政府機関J"/>
    <n v="208363"/>
    <m/>
    <n v="2677117"/>
    <x v="80"/>
    <n v="208363"/>
    <x v="1"/>
    <x v="7"/>
  </r>
  <r>
    <x v="4"/>
    <s v="2025-03-22"/>
    <n v="0"/>
    <s v="取引先A"/>
    <s v="課税"/>
    <s v="取引先A"/>
    <s v="教材"/>
    <s v="開発部"/>
    <s v="MN-4080"/>
    <s v="追加調整"/>
    <s v="通常取引"/>
    <s v="販売"/>
    <s v="政府機関J"/>
    <n v="485268"/>
    <m/>
    <n v="948963"/>
    <x v="80"/>
    <n v="485268"/>
    <x v="1"/>
    <x v="4"/>
  </r>
  <r>
    <x v="14"/>
    <s v="2025-03-22"/>
    <n v="0"/>
    <s v="取引先A"/>
    <s v="非課税"/>
    <s v="取引先A"/>
    <s v="商品A"/>
    <s v="総務部"/>
    <s v="MN-7992"/>
    <s v="要見直し"/>
    <s v="特別注文"/>
    <s v="研修費"/>
    <s v="税務署I"/>
    <n v="253942"/>
    <m/>
    <n v="1110713"/>
    <x v="80"/>
    <n v="253942"/>
    <x v="1"/>
    <x v="14"/>
  </r>
  <r>
    <x v="11"/>
    <s v="2025-03-22"/>
    <n v="0"/>
    <s v="取引先A"/>
    <s v="対象外"/>
    <s v="取引先A"/>
    <s v="オフィス備品"/>
    <s v="総務部"/>
    <s v="MN-3776"/>
    <s v="月次処理"/>
    <s v="特別注文"/>
    <s v="通信費"/>
    <s v="政府機関J"/>
    <m/>
    <n v="279696"/>
    <n v="689732"/>
    <x v="80"/>
    <n v="-279696"/>
    <x v="0"/>
    <x v="11"/>
  </r>
  <r>
    <x v="5"/>
    <s v="2025-03-23"/>
    <n v="0"/>
    <s v="取引先A"/>
    <s v="対象外"/>
    <s v="取引先A"/>
    <s v="交通費"/>
    <s v="経理部"/>
    <s v="MN-1358"/>
    <s v="追加調整"/>
    <s v="分割払い"/>
    <s v="運送料"/>
    <s v="政府機関J"/>
    <m/>
    <n v="150900"/>
    <n v="1616365"/>
    <x v="81"/>
    <n v="-150900"/>
    <x v="1"/>
    <x v="5"/>
  </r>
  <r>
    <x v="14"/>
    <s v="2025-03-24"/>
    <n v="0"/>
    <s v="取引先C"/>
    <s v="課税"/>
    <s v="取引先C"/>
    <s v="オフィス備品"/>
    <s v="管理部"/>
    <s v="MN-7867"/>
    <s v="要確認"/>
    <s v="支払い遅延"/>
    <s v="研修費"/>
    <s v="プロバイダE"/>
    <n v="291616"/>
    <m/>
    <n v="2531645"/>
    <x v="82"/>
    <n v="291616"/>
    <x v="1"/>
    <x v="14"/>
  </r>
  <r>
    <x v="12"/>
    <s v="2025-03-25"/>
    <n v="0"/>
    <s v="コンビニ"/>
    <s v="非課税"/>
    <s v="コンビニ"/>
    <s v="消耗品"/>
    <s v="サポート部"/>
    <s v="MN-4604"/>
    <s v="クライアント対応"/>
    <s v="特別注文"/>
    <s v="運送料"/>
    <s v="プロバイダE"/>
    <m/>
    <n v="117235"/>
    <n v="2311386"/>
    <x v="83"/>
    <n v="-117235"/>
    <x v="0"/>
    <x v="12"/>
  </r>
  <r>
    <x v="2"/>
    <s v="2025-03-25"/>
    <n v="0"/>
    <s v="オリックス銀行"/>
    <s v="非課税"/>
    <s v="オリックス銀行"/>
    <s v="商品B"/>
    <s v="管理部"/>
    <s v="MN-5003"/>
    <s v="クライアント対応"/>
    <s v="一括払い"/>
    <s v="水道光熱費"/>
    <s v="政府機関J"/>
    <m/>
    <n v="330315"/>
    <n v="1578236"/>
    <x v="83"/>
    <n v="-330315"/>
    <x v="1"/>
    <x v="2"/>
  </r>
  <r>
    <x v="7"/>
    <s v="2025-03-26"/>
    <n v="0"/>
    <s v="取引先B"/>
    <s v="非課税"/>
    <s v="取引先B"/>
    <s v="商品B"/>
    <s v="経理部"/>
    <s v="MN-3674"/>
    <s v="未処理"/>
    <s v="返品処理"/>
    <s v="通信費"/>
    <s v="運送会社G"/>
    <m/>
    <n v="110808"/>
    <n v="1217530"/>
    <x v="84"/>
    <n v="-110808"/>
    <x v="1"/>
    <x v="7"/>
  </r>
  <r>
    <x v="12"/>
    <s v="2025-03-26"/>
    <n v="0"/>
    <s v="クレジットカード会社"/>
    <s v="課税"/>
    <s v="クレジットカード会社"/>
    <s v="商品B"/>
    <s v="管理部"/>
    <s v="MN-6634"/>
    <s v="クライアント対応"/>
    <s v="支払い遅延"/>
    <s v="通信費"/>
    <s v="プロバイダE"/>
    <m/>
    <n v="206893"/>
    <n v="727370"/>
    <x v="84"/>
    <n v="-206893"/>
    <x v="0"/>
    <x v="12"/>
  </r>
  <r>
    <x v="14"/>
    <s v="2025-03-27"/>
    <n v="0"/>
    <s v="取引先D"/>
    <s v="対象外"/>
    <s v="取引先D"/>
    <s v="教材"/>
    <s v="開発部"/>
    <s v="MN-7496"/>
    <s v="月末処理"/>
    <s v="キャンセル"/>
    <s v="メンテナンス費"/>
    <s v="プロバイダE"/>
    <m/>
    <n v="371565"/>
    <n v="2954249"/>
    <x v="85"/>
    <n v="-371565"/>
    <x v="1"/>
    <x v="14"/>
  </r>
  <r>
    <x v="4"/>
    <s v="2025-03-28"/>
    <n v="0"/>
    <s v="クレジットカード会社"/>
    <s v="対象外"/>
    <s v="クレジットカード会社"/>
    <s v="雑費"/>
    <s v="マーケティング部"/>
    <s v="MN-4081"/>
    <s v="重要"/>
    <s v="一括払い"/>
    <s v="通信費"/>
    <s v="金融機関C"/>
    <n v="180268"/>
    <m/>
    <n v="612634"/>
    <x v="86"/>
    <n v="180268"/>
    <x v="1"/>
    <x v="4"/>
  </r>
  <r>
    <x v="9"/>
    <s v="2025-03-28"/>
    <n v="0"/>
    <s v="取引先D"/>
    <s v="課税"/>
    <s v="取引先D"/>
    <s v="オフィス備品"/>
    <s v="開発部"/>
    <s v="MN-6572"/>
    <s v="重要"/>
    <s v="通常取引"/>
    <s v="通信費"/>
    <s v="通販サイトH"/>
    <m/>
    <n v="191045"/>
    <n v="1944284"/>
    <x v="86"/>
    <n v="-191045"/>
    <x v="0"/>
    <x v="9"/>
  </r>
  <r>
    <x v="6"/>
    <s v="2025-03-28"/>
    <n v="0"/>
    <s v="取引先B"/>
    <s v="対象外"/>
    <s v="取引先B"/>
    <s v="教材"/>
    <s v="総務部"/>
    <s v="MN-2221"/>
    <s v="追加調整"/>
    <s v="通常取引"/>
    <s v="研修費"/>
    <s v="政府機関J"/>
    <m/>
    <n v="245513"/>
    <n v="1361490"/>
    <x v="86"/>
    <n v="-245513"/>
    <x v="0"/>
    <x v="6"/>
  </r>
  <r>
    <x v="2"/>
    <s v="2025-03-28"/>
    <n v="0"/>
    <s v="銀行"/>
    <s v="課税"/>
    <s v="銀行"/>
    <s v="消耗品"/>
    <s v="経理部"/>
    <s v="MN-1281"/>
    <s v="追加調整"/>
    <s v="一括払い"/>
    <s v="接待交際費"/>
    <s v="銀行A"/>
    <m/>
    <n v="185550"/>
    <n v="2079088"/>
    <x v="86"/>
    <n v="-185550"/>
    <x v="1"/>
    <x v="2"/>
  </r>
  <r>
    <x v="9"/>
    <s v="2025-03-28"/>
    <n v="0"/>
    <s v="税務署"/>
    <s v="非課税"/>
    <s v="税務署"/>
    <s v="消耗品"/>
    <s v="開発部"/>
    <s v="MN-4809"/>
    <s v="要見直し"/>
    <s v="分割払い"/>
    <s v="水道光熱費"/>
    <s v="運送会社G"/>
    <m/>
    <n v="305490"/>
    <n v="2064184"/>
    <x v="86"/>
    <n v="-305490"/>
    <x v="0"/>
    <x v="9"/>
  </r>
  <r>
    <x v="13"/>
    <s v="2025-03-29"/>
    <n v="0"/>
    <s v="銀行"/>
    <s v="課税"/>
    <s v="銀行"/>
    <s v="商品A"/>
    <s v="管理部"/>
    <s v="MN-5455"/>
    <s v="要確認"/>
    <s v="特別注文"/>
    <s v="仕入れ"/>
    <s v="カード会社B"/>
    <m/>
    <n v="414596"/>
    <n v="2769140"/>
    <x v="87"/>
    <n v="-414596"/>
    <x v="1"/>
    <x v="13"/>
  </r>
  <r>
    <x v="11"/>
    <s v="2025-03-29"/>
    <n v="0"/>
    <s v="取引先C"/>
    <s v="非課税"/>
    <s v="取引先C"/>
    <s v="PC機器"/>
    <s v="サポート部"/>
    <s v="MN-2312"/>
    <s v="重要"/>
    <s v="割引適用"/>
    <s v="修理費"/>
    <s v="プロバイダE"/>
    <n v="317057"/>
    <m/>
    <n v="1670109"/>
    <x v="87"/>
    <n v="317057"/>
    <x v="0"/>
    <x v="11"/>
  </r>
  <r>
    <x v="11"/>
    <s v="2025-03-30"/>
    <n v="0"/>
    <s v="税務署"/>
    <s v="課税"/>
    <s v="税務署"/>
    <s v="サービスC"/>
    <s v="管理部"/>
    <s v="MN-5634"/>
    <s v="要確認"/>
    <s v="返品処理"/>
    <s v="通信費"/>
    <s v="取引先F"/>
    <m/>
    <n v="111763"/>
    <n v="2822633"/>
    <x v="88"/>
    <n v="-111763"/>
    <x v="0"/>
    <x v="11"/>
  </r>
  <r>
    <x v="13"/>
    <s v="2025-03-30"/>
    <n v="0"/>
    <s v="取引先C"/>
    <s v="非課税"/>
    <s v="取引先C"/>
    <s v="広告"/>
    <s v="営業部"/>
    <s v="MN-1968"/>
    <s v="要見直し"/>
    <s v="通常取引"/>
    <s v="研修費"/>
    <s v="運送会社G"/>
    <m/>
    <n v="289367"/>
    <n v="2891270"/>
    <x v="88"/>
    <n v="-289367"/>
    <x v="1"/>
    <x v="13"/>
  </r>
  <r>
    <x v="2"/>
    <s v="2025-03-30"/>
    <n v="0"/>
    <s v="クレジットカード会社"/>
    <s v="対象外"/>
    <s v="クレジットカード会社"/>
    <s v="交通費"/>
    <s v="マーケティング部"/>
    <s v="MN-7197"/>
    <s v="重要"/>
    <s v="特別注文"/>
    <s v="修理費"/>
    <s v="運送会社G"/>
    <n v="83322"/>
    <m/>
    <n v="503741"/>
    <x v="88"/>
    <n v="83322"/>
    <x v="1"/>
    <x v="2"/>
  </r>
  <r>
    <x v="3"/>
    <s v="2025-03-31"/>
    <n v="0"/>
    <s v="取引先A"/>
    <s v="課税"/>
    <s v="取引先A"/>
    <s v="消耗品"/>
    <s v="マーケティング部"/>
    <s v="MN-6994"/>
    <s v="支払い済み"/>
    <s v="支払い遅延"/>
    <s v="仕入れ"/>
    <s v="銀行A"/>
    <n v="73097"/>
    <m/>
    <n v="1378747"/>
    <x v="89"/>
    <n v="73097"/>
    <x v="1"/>
    <x v="3"/>
  </r>
  <r>
    <x v="8"/>
    <s v="2025-03-31"/>
    <n v="0"/>
    <s v="取引先D"/>
    <s v="非課税"/>
    <s v="取引先D"/>
    <s v="オフィス備品"/>
    <s v="経理部"/>
    <s v="MN-4630"/>
    <s v="支払い済み"/>
    <s v="返品処理"/>
    <s v="広告宣伝費"/>
    <s v="政府機関J"/>
    <m/>
    <n v="32936"/>
    <n v="2377647"/>
    <x v="89"/>
    <n v="-32936"/>
    <x v="1"/>
    <x v="8"/>
  </r>
  <r>
    <x v="2"/>
    <s v="2025-03-31"/>
    <n v="0"/>
    <s v="税務署"/>
    <s v="課税"/>
    <s v="税務署"/>
    <s v="雑費"/>
    <s v="サポート部"/>
    <s v="MN-1114"/>
    <s v="緊急"/>
    <s v="割引適用"/>
    <s v="接待交際費"/>
    <s v="運送会社G"/>
    <m/>
    <n v="130425"/>
    <n v="2395569"/>
    <x v="89"/>
    <n v="-130425"/>
    <x v="1"/>
    <x v="2"/>
  </r>
  <r>
    <x v="2"/>
    <s v="2025-03-31"/>
    <n v="0"/>
    <s v="取引先A"/>
    <s v="課税"/>
    <s v="取引先A"/>
    <s v="サービスC"/>
    <s v="営業部"/>
    <s v="MN-4165"/>
    <s v="要見直し"/>
    <s v="キャンセル"/>
    <s v="研修費"/>
    <s v="取引先F"/>
    <n v="87722"/>
    <m/>
    <n v="2108726"/>
    <x v="89"/>
    <n v="87722"/>
    <x v="1"/>
    <x v="2"/>
  </r>
  <r>
    <x v="13"/>
    <s v="2025-03-31"/>
    <n v="0"/>
    <s v="銀行"/>
    <s v="対象外"/>
    <s v="銀行"/>
    <s v="PC機器"/>
    <s v="総務部"/>
    <s v="MN-4881"/>
    <s v="緊急"/>
    <s v="特別注文"/>
    <s v="仕入れ"/>
    <s v="政府機関J"/>
    <n v="384942"/>
    <m/>
    <n v="2616000"/>
    <x v="89"/>
    <n v="384942"/>
    <x v="1"/>
    <x v="13"/>
  </r>
  <r>
    <x v="2"/>
    <s v="2025-04-01"/>
    <n v="0"/>
    <s v="税務署"/>
    <s v="非課税"/>
    <s v="税務署"/>
    <s v="サービスC"/>
    <s v="経理部"/>
    <s v="MN-4191"/>
    <s v="要確認"/>
    <s v="返品処理"/>
    <s v="接待交際費"/>
    <s v="税務署I"/>
    <m/>
    <n v="57212"/>
    <n v="1568473"/>
    <x v="90"/>
    <n v="-57212"/>
    <x v="1"/>
    <x v="2"/>
  </r>
  <r>
    <x v="4"/>
    <s v="2025-04-02"/>
    <n v="0"/>
    <s v="税務署"/>
    <s v="対象外"/>
    <s v="税務署"/>
    <s v="商品A"/>
    <s v="経理部"/>
    <s v="MN-9402"/>
    <s v="緊急"/>
    <s v="分割払い"/>
    <s v="運送料"/>
    <s v="通販サイトH"/>
    <n v="498247"/>
    <m/>
    <n v="707329"/>
    <x v="91"/>
    <n v="498247"/>
    <x v="1"/>
    <x v="4"/>
  </r>
  <r>
    <x v="11"/>
    <s v="2025-04-02"/>
    <n v="0"/>
    <s v="取引先B"/>
    <s v="対象外"/>
    <s v="取引先B"/>
    <s v="商品A"/>
    <s v="総務部"/>
    <s v="MN-3113"/>
    <s v="支払い済み"/>
    <s v="返品処理"/>
    <s v="広告宣伝費"/>
    <s v="税務署I"/>
    <m/>
    <n v="16932"/>
    <n v="2792164"/>
    <x v="91"/>
    <n v="-16932"/>
    <x v="0"/>
    <x v="11"/>
  </r>
  <r>
    <x v="6"/>
    <s v="2025-04-03"/>
    <n v="0"/>
    <s v="税務署"/>
    <s v="課税"/>
    <s v="税務署"/>
    <s v="オフィス備品"/>
    <s v="サポート部"/>
    <s v="MN-3042"/>
    <s v="緊急"/>
    <s v="キャンセル"/>
    <s v="仕入れ"/>
    <s v="税務署I"/>
    <m/>
    <n v="317436"/>
    <n v="2272041"/>
    <x v="92"/>
    <n v="-317436"/>
    <x v="0"/>
    <x v="6"/>
  </r>
  <r>
    <x v="12"/>
    <s v="2025-04-03"/>
    <n v="0"/>
    <s v="税務署"/>
    <s v="課税"/>
    <s v="税務署"/>
    <s v="消耗品"/>
    <s v="経理部"/>
    <s v="MN-4210"/>
    <s v="未処理"/>
    <s v="割引適用"/>
    <s v="販売"/>
    <s v="運送会社G"/>
    <n v="57902"/>
    <m/>
    <n v="1053894"/>
    <x v="92"/>
    <n v="57902"/>
    <x v="0"/>
    <x v="12"/>
  </r>
  <r>
    <x v="5"/>
    <s v="2025-04-03"/>
    <n v="0"/>
    <s v="オリックス銀行"/>
    <s v="課税"/>
    <s v="オリックス銀行"/>
    <s v="商品A"/>
    <s v="総務部"/>
    <s v="MN-7913"/>
    <s v="要確認"/>
    <s v="特別注文"/>
    <s v="通信費"/>
    <s v="取引先F"/>
    <m/>
    <n v="140426"/>
    <n v="1293817"/>
    <x v="92"/>
    <n v="-140426"/>
    <x v="1"/>
    <x v="5"/>
  </r>
  <r>
    <x v="5"/>
    <s v="2025-04-04"/>
    <n v="0"/>
    <s v="コンビニ"/>
    <s v="対象外"/>
    <s v="コンビニ"/>
    <s v="教材"/>
    <s v="営業部"/>
    <s v="MN-3465"/>
    <s v="クライアント対応"/>
    <s v="特別注文"/>
    <s v="販売"/>
    <s v="カード会社B"/>
    <m/>
    <n v="474012"/>
    <n v="1724856"/>
    <x v="93"/>
    <n v="-474012"/>
    <x v="1"/>
    <x v="5"/>
  </r>
  <r>
    <x v="13"/>
    <s v="2025-04-04"/>
    <n v="0"/>
    <s v="取引先B"/>
    <s v="課税"/>
    <s v="取引先B"/>
    <s v="広告"/>
    <s v="管理部"/>
    <s v="MN-6429"/>
    <s v="追加調整"/>
    <s v="分割払い"/>
    <s v="接待交際費"/>
    <s v="運送会社G"/>
    <n v="30769"/>
    <m/>
    <n v="2313389"/>
    <x v="93"/>
    <n v="30769"/>
    <x v="1"/>
    <x v="13"/>
  </r>
  <r>
    <x v="1"/>
    <s v="2025-04-04"/>
    <n v="0"/>
    <s v="オリックス銀行"/>
    <s v="対象外"/>
    <s v="オリックス銀行"/>
    <s v="教材"/>
    <s v="営業部"/>
    <s v="MN-3378"/>
    <s v="未処理"/>
    <s v="割引適用"/>
    <s v="販売"/>
    <s v="電力会社D"/>
    <m/>
    <n v="119487"/>
    <n v="867026"/>
    <x v="93"/>
    <n v="-119487"/>
    <x v="1"/>
    <x v="1"/>
  </r>
  <r>
    <x v="1"/>
    <s v="2025-04-05"/>
    <n v="0"/>
    <s v="Amazon"/>
    <s v="課税"/>
    <s v="Amazon"/>
    <s v="広告"/>
    <s v="総務部"/>
    <s v="MN-8486"/>
    <s v="未処理"/>
    <s v="キャンセル"/>
    <s v="通信費"/>
    <s v="政府機関J"/>
    <n v="253002"/>
    <m/>
    <n v="795409"/>
    <x v="94"/>
    <n v="253002"/>
    <x v="1"/>
    <x v="1"/>
  </r>
  <r>
    <x v="2"/>
    <s v="2025-04-05"/>
    <n v="0"/>
    <s v="銀行"/>
    <s v="課税"/>
    <s v="銀行"/>
    <s v="消耗品"/>
    <s v="営業部"/>
    <s v="MN-6064"/>
    <s v="月末処理"/>
    <s v="一括払い"/>
    <s v="修理費"/>
    <s v="プロバイダE"/>
    <n v="316975"/>
    <m/>
    <n v="951318"/>
    <x v="94"/>
    <n v="316975"/>
    <x v="1"/>
    <x v="2"/>
  </r>
  <r>
    <x v="0"/>
    <s v="2025-04-05"/>
    <n v="0"/>
    <s v="Amazon"/>
    <s v="非課税"/>
    <s v="Amazon"/>
    <s v="オフィス備品"/>
    <s v="経理部"/>
    <s v="MN-7922"/>
    <s v="月末処理"/>
    <s v="支払い遅延"/>
    <s v="メンテナンス費"/>
    <s v="金融機関C"/>
    <n v="437377"/>
    <m/>
    <n v="1984980"/>
    <x v="94"/>
    <n v="437377"/>
    <x v="0"/>
    <x v="0"/>
  </r>
  <r>
    <x v="3"/>
    <s v="2025-04-06"/>
    <n v="0"/>
    <s v="銀行"/>
    <s v="非課税"/>
    <s v="銀行"/>
    <s v="オフィス備品"/>
    <s v="サポート部"/>
    <s v="MN-5123"/>
    <s v="クライアント対応"/>
    <s v="再請求"/>
    <s v="研修費"/>
    <s v="金融機関C"/>
    <m/>
    <n v="175795"/>
    <n v="2189383"/>
    <x v="95"/>
    <n v="-175795"/>
    <x v="1"/>
    <x v="3"/>
  </r>
  <r>
    <x v="14"/>
    <s v="2025-04-06"/>
    <n v="0"/>
    <s v="銀行"/>
    <s v="非課税"/>
    <s v="銀行"/>
    <s v="広告"/>
    <s v="開発部"/>
    <s v="MN-4192"/>
    <s v="支払い済み"/>
    <s v="優先対応"/>
    <s v="メンテナンス費"/>
    <s v="通販サイトH"/>
    <n v="224442"/>
    <m/>
    <n v="608331"/>
    <x v="95"/>
    <n v="224442"/>
    <x v="1"/>
    <x v="14"/>
  </r>
  <r>
    <x v="3"/>
    <s v="2025-04-07"/>
    <n v="0"/>
    <s v="コンビニ"/>
    <s v="課税"/>
    <s v="コンビニ"/>
    <s v="オフィス備品"/>
    <s v="経理部"/>
    <s v="MN-3875"/>
    <s v="未処理"/>
    <s v="支払い遅延"/>
    <s v="メンテナンス費"/>
    <s v="銀行A"/>
    <n v="376083"/>
    <m/>
    <n v="943711"/>
    <x v="96"/>
    <n v="376083"/>
    <x v="1"/>
    <x v="3"/>
  </r>
  <r>
    <x v="10"/>
    <s v="2025-04-07"/>
    <n v="0"/>
    <s v="銀行"/>
    <s v="対象外"/>
    <s v="銀行"/>
    <s v="消耗品"/>
    <s v="サポート部"/>
    <s v="MN-7266"/>
    <s v="月次処理"/>
    <s v="一括払い"/>
    <s v="運送料"/>
    <s v="通販サイトH"/>
    <m/>
    <n v="455670"/>
    <n v="1227767"/>
    <x v="96"/>
    <n v="-455670"/>
    <x v="0"/>
    <x v="10"/>
  </r>
  <r>
    <x v="6"/>
    <s v="2025-04-07"/>
    <n v="0"/>
    <s v="取引先B"/>
    <s v="課税"/>
    <s v="取引先B"/>
    <s v="商品B"/>
    <s v="総務部"/>
    <s v="MN-4568"/>
    <s v="要見直し"/>
    <s v="一括払い"/>
    <s v="通信費"/>
    <s v="運送会社G"/>
    <n v="105182"/>
    <m/>
    <n v="2319387"/>
    <x v="96"/>
    <n v="105182"/>
    <x v="0"/>
    <x v="6"/>
  </r>
  <r>
    <x v="0"/>
    <s v="2025-04-08"/>
    <n v="0"/>
    <s v="取引先B"/>
    <s v="非課税"/>
    <s v="取引先B"/>
    <s v="教材"/>
    <s v="マーケティング部"/>
    <s v="MN-6225"/>
    <s v="追加調整"/>
    <s v="通常取引"/>
    <s v="仕入れ"/>
    <s v="電力会社D"/>
    <n v="472218"/>
    <m/>
    <n v="754217"/>
    <x v="97"/>
    <n v="472218"/>
    <x v="0"/>
    <x v="0"/>
  </r>
  <r>
    <x v="0"/>
    <s v="2025-04-08"/>
    <n v="0"/>
    <s v="コンビニ"/>
    <s v="対象外"/>
    <s v="コンビニ"/>
    <s v="消耗品"/>
    <s v="マーケティング部"/>
    <s v="MN-5008"/>
    <s v="緊急"/>
    <s v="特別注文"/>
    <s v="仕入れ"/>
    <s v="税務署I"/>
    <m/>
    <n v="140460"/>
    <n v="1528553"/>
    <x v="97"/>
    <n v="-140460"/>
    <x v="0"/>
    <x v="0"/>
  </r>
  <r>
    <x v="3"/>
    <s v="2025-04-09"/>
    <n v="0"/>
    <s v="取引先D"/>
    <s v="対象外"/>
    <s v="取引先D"/>
    <s v="商品B"/>
    <s v="管理部"/>
    <s v="MN-9175"/>
    <s v="重要"/>
    <s v="再請求"/>
    <s v="運送料"/>
    <s v="政府機関J"/>
    <n v="366605"/>
    <m/>
    <n v="522211"/>
    <x v="98"/>
    <n v="366605"/>
    <x v="1"/>
    <x v="3"/>
  </r>
  <r>
    <x v="0"/>
    <s v="2025-04-10"/>
    <n v="0"/>
    <s v="税務署"/>
    <s v="対象外"/>
    <s v="税務署"/>
    <s v="サービスC"/>
    <s v="管理部"/>
    <s v="MN-6181"/>
    <s v="重要"/>
    <s v="再請求"/>
    <s v="運送料"/>
    <s v="税務署I"/>
    <n v="243610"/>
    <m/>
    <n v="2162226"/>
    <x v="99"/>
    <n v="243610"/>
    <x v="0"/>
    <x v="0"/>
  </r>
  <r>
    <x v="12"/>
    <s v="2025-04-11"/>
    <n v="0"/>
    <s v="取引先A"/>
    <s v="非課税"/>
    <s v="取引先A"/>
    <s v="商品A"/>
    <s v="経理部"/>
    <s v="MN-2877"/>
    <s v="要確認"/>
    <s v="支払い遅延"/>
    <s v="接待交際費"/>
    <s v="政府機関J"/>
    <m/>
    <n v="262302"/>
    <n v="601366"/>
    <x v="100"/>
    <n v="-262302"/>
    <x v="0"/>
    <x v="12"/>
  </r>
  <r>
    <x v="8"/>
    <s v="2025-04-12"/>
    <n v="0"/>
    <s v="取引先C"/>
    <s v="非課税"/>
    <s v="取引先C"/>
    <s v="商品A"/>
    <s v="総務部"/>
    <s v="MN-7726"/>
    <s v="追加調整"/>
    <s v="分割払い"/>
    <s v="接待交際費"/>
    <s v="政府機関J"/>
    <m/>
    <n v="379089"/>
    <n v="1979183"/>
    <x v="101"/>
    <n v="-379089"/>
    <x v="1"/>
    <x v="8"/>
  </r>
  <r>
    <x v="3"/>
    <s v="2025-04-12"/>
    <n v="0"/>
    <s v="取引先B"/>
    <s v="非課税"/>
    <s v="取引先B"/>
    <s v="オフィス備品"/>
    <s v="営業部"/>
    <s v="MN-2433"/>
    <s v="未処理"/>
    <s v="一括払い"/>
    <s v="仕入れ"/>
    <s v="税務署I"/>
    <n v="386399"/>
    <m/>
    <n v="2942937"/>
    <x v="101"/>
    <n v="386399"/>
    <x v="1"/>
    <x v="3"/>
  </r>
  <r>
    <x v="7"/>
    <s v="2025-04-12"/>
    <n v="0"/>
    <s v="クレジットカード会社"/>
    <s v="対象外"/>
    <s v="クレジットカード会社"/>
    <s v="サービスC"/>
    <s v="営業部"/>
    <s v="MN-4187"/>
    <s v="クライアント対応"/>
    <s v="返品処理"/>
    <s v="メンテナンス費"/>
    <s v="税務署I"/>
    <m/>
    <n v="311356"/>
    <n v="691413"/>
    <x v="101"/>
    <n v="-311356"/>
    <x v="1"/>
    <x v="7"/>
  </r>
  <r>
    <x v="1"/>
    <s v="2025-04-13"/>
    <n v="0"/>
    <s v="クレジットカード会社"/>
    <s v="課税"/>
    <s v="クレジットカード会社"/>
    <s v="交通費"/>
    <s v="マーケティング部"/>
    <s v="MN-3827"/>
    <s v="未処理"/>
    <s v="分割払い"/>
    <s v="仕入れ"/>
    <s v="税務署I"/>
    <m/>
    <n v="490345"/>
    <n v="2443712"/>
    <x v="102"/>
    <n v="-490345"/>
    <x v="1"/>
    <x v="1"/>
  </r>
  <r>
    <x v="4"/>
    <s v="2025-04-13"/>
    <n v="0"/>
    <s v="Amazon"/>
    <s v="課税"/>
    <s v="Amazon"/>
    <s v="サービスC"/>
    <s v="管理部"/>
    <s v="MN-7608"/>
    <s v="要見直し"/>
    <s v="支払い遅延"/>
    <s v="広告宣伝費"/>
    <s v="金融機関C"/>
    <m/>
    <n v="109421"/>
    <n v="2552521"/>
    <x v="102"/>
    <n v="-109421"/>
    <x v="1"/>
    <x v="4"/>
  </r>
  <r>
    <x v="9"/>
    <s v="2025-04-13"/>
    <n v="0"/>
    <s v="コンビニ"/>
    <s v="対象外"/>
    <s v="コンビニ"/>
    <s v="商品A"/>
    <s v="サポート部"/>
    <s v="MN-6698"/>
    <s v="重要"/>
    <s v="分割払い"/>
    <s v="仕入れ"/>
    <s v="銀行A"/>
    <n v="178997"/>
    <m/>
    <n v="2731100"/>
    <x v="102"/>
    <n v="178997"/>
    <x v="0"/>
    <x v="9"/>
  </r>
  <r>
    <x v="7"/>
    <s v="2025-04-13"/>
    <n v="0"/>
    <s v="コンビニ"/>
    <s v="非課税"/>
    <s v="コンビニ"/>
    <s v="商品A"/>
    <s v="管理部"/>
    <s v="MN-9071"/>
    <s v="要見直し"/>
    <s v="割引適用"/>
    <s v="修理費"/>
    <s v="プロバイダE"/>
    <n v="246559"/>
    <m/>
    <n v="1268662"/>
    <x v="102"/>
    <n v="246559"/>
    <x v="1"/>
    <x v="7"/>
  </r>
  <r>
    <x v="2"/>
    <s v="2025-04-14"/>
    <n v="0"/>
    <s v="オリックス銀行"/>
    <s v="対象外"/>
    <s v="オリックス銀行"/>
    <s v="オフィス備品"/>
    <s v="管理部"/>
    <s v="MN-3348"/>
    <s v="緊急"/>
    <s v="キャンセル"/>
    <s v="広告宣伝費"/>
    <s v="金融機関C"/>
    <n v="373057"/>
    <m/>
    <n v="981105"/>
    <x v="103"/>
    <n v="373057"/>
    <x v="1"/>
    <x v="2"/>
  </r>
  <r>
    <x v="10"/>
    <s v="2025-04-14"/>
    <n v="0"/>
    <s v="取引先B"/>
    <s v="対象外"/>
    <s v="取引先B"/>
    <s v="雑費"/>
    <s v="営業部"/>
    <s v="MN-8247"/>
    <s v="月次処理"/>
    <s v="通常取引"/>
    <s v="メンテナンス費"/>
    <s v="運送会社G"/>
    <m/>
    <n v="277742"/>
    <n v="702963"/>
    <x v="103"/>
    <n v="-277742"/>
    <x v="0"/>
    <x v="10"/>
  </r>
  <r>
    <x v="11"/>
    <s v="2025-04-14"/>
    <n v="0"/>
    <s v="取引先A"/>
    <s v="対象外"/>
    <s v="取引先A"/>
    <s v="雑費"/>
    <s v="経理部"/>
    <s v="MN-3699"/>
    <s v="クライアント対応"/>
    <s v="特別注文"/>
    <s v="通信費"/>
    <s v="政府機関J"/>
    <n v="90627"/>
    <m/>
    <n v="596548"/>
    <x v="103"/>
    <n v="90627"/>
    <x v="0"/>
    <x v="11"/>
  </r>
  <r>
    <x v="9"/>
    <s v="2025-04-14"/>
    <n v="0"/>
    <s v="税務署"/>
    <s v="対象外"/>
    <s v="税務署"/>
    <s v="サービスC"/>
    <s v="サポート部"/>
    <s v="MN-4317"/>
    <s v="支払い済み"/>
    <s v="分割払い"/>
    <s v="運送料"/>
    <s v="税務署I"/>
    <m/>
    <n v="435538"/>
    <n v="1210325"/>
    <x v="103"/>
    <n v="-435538"/>
    <x v="0"/>
    <x v="9"/>
  </r>
  <r>
    <x v="1"/>
    <s v="2025-04-15"/>
    <n v="0"/>
    <s v="銀行"/>
    <s v="対象外"/>
    <s v="銀行"/>
    <s v="サービスC"/>
    <s v="管理部"/>
    <s v="MN-7285"/>
    <s v="月次処理"/>
    <s v="支払い遅延"/>
    <s v="仕入れ"/>
    <s v="運送会社G"/>
    <m/>
    <n v="230842"/>
    <n v="2011296"/>
    <x v="104"/>
    <n v="-230842"/>
    <x v="1"/>
    <x v="1"/>
  </r>
  <r>
    <x v="2"/>
    <s v="2025-04-15"/>
    <n v="0"/>
    <s v="オリックス銀行"/>
    <s v="非課税"/>
    <s v="オリックス銀行"/>
    <s v="広告"/>
    <s v="管理部"/>
    <s v="MN-5385"/>
    <s v="月末処理"/>
    <s v="特別注文"/>
    <s v="メンテナンス費"/>
    <s v="金融機関C"/>
    <m/>
    <n v="434093"/>
    <n v="1331691"/>
    <x v="104"/>
    <n v="-434093"/>
    <x v="1"/>
    <x v="2"/>
  </r>
  <r>
    <x v="4"/>
    <s v="2025-04-15"/>
    <n v="0"/>
    <s v="取引先D"/>
    <s v="非課税"/>
    <s v="取引先D"/>
    <s v="広告"/>
    <s v="総務部"/>
    <s v="MN-1697"/>
    <s v="重要"/>
    <s v="分割払い"/>
    <s v="仕入れ"/>
    <s v="政府機関J"/>
    <m/>
    <n v="30386"/>
    <n v="1978037"/>
    <x v="104"/>
    <n v="-30386"/>
    <x v="1"/>
    <x v="4"/>
  </r>
  <r>
    <x v="3"/>
    <s v="2025-04-16"/>
    <n v="0"/>
    <s v="Amazon"/>
    <s v="非課税"/>
    <s v="Amazon"/>
    <s v="PC機器"/>
    <s v="サポート部"/>
    <s v="MN-1887"/>
    <s v="要見直し"/>
    <s v="一括払い"/>
    <s v="水道光熱費"/>
    <s v="取引先F"/>
    <n v="307453"/>
    <m/>
    <n v="2017699"/>
    <x v="105"/>
    <n v="307453"/>
    <x v="1"/>
    <x v="3"/>
  </r>
  <r>
    <x v="7"/>
    <s v="2025-04-16"/>
    <n v="0"/>
    <s v="税務署"/>
    <s v="課税"/>
    <s v="税務署"/>
    <s v="交通費"/>
    <s v="マーケティング部"/>
    <s v="MN-4989"/>
    <s v="要見直し"/>
    <s v="支払い遅延"/>
    <s v="仕入れ"/>
    <s v="金融機関C"/>
    <n v="339519"/>
    <m/>
    <n v="830829"/>
    <x v="105"/>
    <n v="339519"/>
    <x v="1"/>
    <x v="7"/>
  </r>
  <r>
    <x v="7"/>
    <s v="2025-04-16"/>
    <n v="0"/>
    <s v="コンビニ"/>
    <s v="非課税"/>
    <s v="コンビニ"/>
    <s v="雑費"/>
    <s v="サポート部"/>
    <s v="MN-9764"/>
    <s v="支払い済み"/>
    <s v="通常取引"/>
    <s v="研修費"/>
    <s v="プロバイダE"/>
    <m/>
    <n v="135388"/>
    <n v="2442594"/>
    <x v="105"/>
    <n v="-135388"/>
    <x v="1"/>
    <x v="7"/>
  </r>
  <r>
    <x v="11"/>
    <s v="2025-04-16"/>
    <n v="0"/>
    <s v="コンビニ"/>
    <s v="非課税"/>
    <s v="コンビニ"/>
    <s v="PC機器"/>
    <s v="開発部"/>
    <s v="MN-7979"/>
    <s v="月末処理"/>
    <s v="返品処理"/>
    <s v="販売"/>
    <s v="銀行A"/>
    <m/>
    <n v="142325"/>
    <n v="2687214"/>
    <x v="105"/>
    <n v="-142325"/>
    <x v="0"/>
    <x v="11"/>
  </r>
  <r>
    <x v="11"/>
    <s v="2025-04-16"/>
    <n v="0"/>
    <s v="銀行"/>
    <s v="対象外"/>
    <s v="銀行"/>
    <s v="オフィス備品"/>
    <s v="管理部"/>
    <s v="MN-3321"/>
    <s v="未処理"/>
    <s v="通常取引"/>
    <s v="広告宣伝費"/>
    <s v="運送会社G"/>
    <n v="5999"/>
    <m/>
    <n v="1992747"/>
    <x v="105"/>
    <n v="5999"/>
    <x v="0"/>
    <x v="11"/>
  </r>
  <r>
    <x v="2"/>
    <s v="2025-04-17"/>
    <n v="0"/>
    <s v="取引先B"/>
    <s v="対象外"/>
    <s v="取引先B"/>
    <s v="教材"/>
    <s v="管理部"/>
    <s v="MN-3122"/>
    <s v="月次処理"/>
    <s v="通常取引"/>
    <s v="水道光熱費"/>
    <s v="通販サイトH"/>
    <m/>
    <n v="335121"/>
    <n v="780552"/>
    <x v="106"/>
    <n v="-335121"/>
    <x v="1"/>
    <x v="2"/>
  </r>
  <r>
    <x v="3"/>
    <s v="2025-04-17"/>
    <n v="0"/>
    <s v="オリックス銀行"/>
    <s v="対象外"/>
    <s v="オリックス銀行"/>
    <s v="広告"/>
    <s v="管理部"/>
    <s v="MN-5410"/>
    <s v="要確認"/>
    <s v="再請求"/>
    <s v="販売"/>
    <s v="金融機関C"/>
    <m/>
    <n v="346757"/>
    <n v="2444324"/>
    <x v="106"/>
    <n v="-346757"/>
    <x v="1"/>
    <x v="3"/>
  </r>
  <r>
    <x v="13"/>
    <s v="2025-04-17"/>
    <n v="0"/>
    <s v="税務署"/>
    <s v="対象外"/>
    <s v="税務署"/>
    <s v="PC機器"/>
    <s v="マーケティング部"/>
    <s v="MN-5419"/>
    <s v="月末処理"/>
    <s v="通常取引"/>
    <s v="仕入れ"/>
    <s v="通販サイトH"/>
    <m/>
    <n v="111743"/>
    <n v="1356727"/>
    <x v="106"/>
    <n v="-111743"/>
    <x v="1"/>
    <x v="13"/>
  </r>
  <r>
    <x v="10"/>
    <s v="2025-04-17"/>
    <n v="0"/>
    <s v="Amazon"/>
    <s v="対象外"/>
    <s v="Amazon"/>
    <s v="PC機器"/>
    <s v="営業部"/>
    <s v="MN-2394"/>
    <s v="要確認"/>
    <s v="分割払い"/>
    <s v="接待交際費"/>
    <s v="金融機関C"/>
    <m/>
    <n v="411408"/>
    <n v="558461"/>
    <x v="106"/>
    <n v="-411408"/>
    <x v="0"/>
    <x v="10"/>
  </r>
  <r>
    <x v="5"/>
    <s v="2025-04-17"/>
    <n v="0"/>
    <s v="Amazon"/>
    <s v="課税"/>
    <s v="Amazon"/>
    <s v="交通費"/>
    <s v="経理部"/>
    <s v="MN-1402"/>
    <s v="要見直し"/>
    <s v="優先対応"/>
    <s v="仕入れ"/>
    <s v="金融機関C"/>
    <m/>
    <n v="496891"/>
    <n v="1858916"/>
    <x v="106"/>
    <n v="-496891"/>
    <x v="1"/>
    <x v="5"/>
  </r>
  <r>
    <x v="1"/>
    <s v="2025-04-18"/>
    <n v="0"/>
    <s v="クレジットカード会社"/>
    <s v="対象外"/>
    <s v="クレジットカード会社"/>
    <s v="商品A"/>
    <s v="マーケティング部"/>
    <s v="MN-4815"/>
    <s v="月次処理"/>
    <s v="通常取引"/>
    <s v="通信費"/>
    <s v="銀行A"/>
    <n v="273177"/>
    <m/>
    <n v="1153976"/>
    <x v="107"/>
    <n v="273177"/>
    <x v="1"/>
    <x v="1"/>
  </r>
  <r>
    <x v="14"/>
    <s v="2025-04-18"/>
    <n v="0"/>
    <s v="オリックス銀行"/>
    <s v="対象外"/>
    <s v="オリックス銀行"/>
    <s v="商品A"/>
    <s v="総務部"/>
    <s v="MN-3997"/>
    <s v="クライアント対応"/>
    <s v="返品処理"/>
    <s v="広告宣伝費"/>
    <s v="カード会社B"/>
    <m/>
    <n v="282968"/>
    <n v="1808323"/>
    <x v="107"/>
    <n v="-282968"/>
    <x v="1"/>
    <x v="14"/>
  </r>
  <r>
    <x v="7"/>
    <s v="2025-04-18"/>
    <n v="0"/>
    <s v="取引先C"/>
    <s v="課税"/>
    <s v="取引先C"/>
    <s v="消耗品"/>
    <s v="マーケティング部"/>
    <s v="MN-6689"/>
    <s v="支払い済み"/>
    <s v="支払い遅延"/>
    <s v="広告宣伝費"/>
    <s v="政府機関J"/>
    <m/>
    <n v="406060"/>
    <n v="867107"/>
    <x v="107"/>
    <n v="-406060"/>
    <x v="1"/>
    <x v="7"/>
  </r>
  <r>
    <x v="5"/>
    <s v="2025-04-18"/>
    <n v="0"/>
    <s v="取引先A"/>
    <s v="課税"/>
    <s v="取引先A"/>
    <s v="オフィス備品"/>
    <s v="経理部"/>
    <s v="MN-8323"/>
    <s v="追加調整"/>
    <s v="特別注文"/>
    <s v="研修費"/>
    <s v="取引先F"/>
    <n v="420397"/>
    <m/>
    <n v="1971308"/>
    <x v="107"/>
    <n v="420397"/>
    <x v="1"/>
    <x v="5"/>
  </r>
  <r>
    <x v="5"/>
    <s v="2025-04-18"/>
    <n v="0"/>
    <s v="Amazon"/>
    <s v="非課税"/>
    <s v="Amazon"/>
    <s v="商品A"/>
    <s v="経理部"/>
    <s v="MN-8218"/>
    <s v="緊急"/>
    <s v="割引適用"/>
    <s v="修理費"/>
    <s v="カード会社B"/>
    <n v="255804"/>
    <m/>
    <n v="2510121"/>
    <x v="107"/>
    <n v="255804"/>
    <x v="1"/>
    <x v="5"/>
  </r>
  <r>
    <x v="0"/>
    <s v="2025-04-19"/>
    <n v="0"/>
    <s v="コンビニ"/>
    <s v="非課税"/>
    <s v="コンビニ"/>
    <s v="商品A"/>
    <s v="管理部"/>
    <s v="MN-8266"/>
    <s v="緊急"/>
    <s v="返品処理"/>
    <s v="水道光熱費"/>
    <s v="金融機関C"/>
    <m/>
    <n v="180293"/>
    <n v="2815409"/>
    <x v="108"/>
    <n v="-180293"/>
    <x v="0"/>
    <x v="0"/>
  </r>
  <r>
    <x v="11"/>
    <s v="2025-04-19"/>
    <n v="0"/>
    <s v="取引先A"/>
    <s v="非課税"/>
    <s v="取引先A"/>
    <s v="教材"/>
    <s v="経理部"/>
    <s v="MN-9648"/>
    <s v="重要"/>
    <s v="通常取引"/>
    <s v="通信費"/>
    <s v="通販サイトH"/>
    <n v="63879"/>
    <m/>
    <n v="826239"/>
    <x v="108"/>
    <n v="63879"/>
    <x v="0"/>
    <x v="11"/>
  </r>
  <r>
    <x v="1"/>
    <s v="2025-04-19"/>
    <n v="0"/>
    <s v="取引先A"/>
    <s v="非課税"/>
    <s v="取引先A"/>
    <s v="オフィス備品"/>
    <s v="総務部"/>
    <s v="MN-7129"/>
    <s v="月次処理"/>
    <s v="通常取引"/>
    <s v="メンテナンス費"/>
    <s v="取引先F"/>
    <n v="152212"/>
    <m/>
    <n v="2198076"/>
    <x v="108"/>
    <n v="152212"/>
    <x v="1"/>
    <x v="1"/>
  </r>
  <r>
    <x v="0"/>
    <s v="2025-04-19"/>
    <n v="0"/>
    <s v="税務署"/>
    <s v="課税"/>
    <s v="税務署"/>
    <s v="サービスC"/>
    <s v="営業部"/>
    <s v="MN-9622"/>
    <s v="要見直し"/>
    <s v="キャンセル"/>
    <s v="接待交際費"/>
    <s v="電力会社D"/>
    <m/>
    <n v="190557"/>
    <n v="2882289"/>
    <x v="108"/>
    <n v="-190557"/>
    <x v="0"/>
    <x v="0"/>
  </r>
  <r>
    <x v="1"/>
    <s v="2025-04-20"/>
    <n v="0"/>
    <s v="オリックス銀行"/>
    <s v="非課税"/>
    <s v="オリックス銀行"/>
    <s v="オフィス備品"/>
    <s v="マーケティング部"/>
    <s v="MN-7814"/>
    <s v="要確認"/>
    <s v="分割払い"/>
    <s v="メンテナンス費"/>
    <s v="運送会社G"/>
    <m/>
    <n v="53198"/>
    <n v="2371338"/>
    <x v="109"/>
    <n v="-53198"/>
    <x v="1"/>
    <x v="1"/>
  </r>
  <r>
    <x v="13"/>
    <s v="2025-04-20"/>
    <n v="0"/>
    <s v="オリックス銀行"/>
    <s v="課税"/>
    <s v="オリックス銀行"/>
    <s v="PC機器"/>
    <s v="開発部"/>
    <s v="MN-2540"/>
    <s v="月末処理"/>
    <s v="支払い遅延"/>
    <s v="水道光熱費"/>
    <s v="カード会社B"/>
    <n v="362020"/>
    <m/>
    <n v="867911"/>
    <x v="109"/>
    <n v="362020"/>
    <x v="1"/>
    <x v="13"/>
  </r>
  <r>
    <x v="11"/>
    <s v="2025-04-20"/>
    <n v="0"/>
    <s v="コンビニ"/>
    <s v="非課税"/>
    <s v="コンビニ"/>
    <s v="教材"/>
    <s v="経理部"/>
    <s v="MN-9857"/>
    <s v="重要"/>
    <s v="キャンセル"/>
    <s v="研修費"/>
    <s v="電力会社D"/>
    <n v="456187"/>
    <m/>
    <n v="2136167"/>
    <x v="109"/>
    <n v="456187"/>
    <x v="0"/>
    <x v="11"/>
  </r>
  <r>
    <x v="6"/>
    <s v="2025-04-21"/>
    <n v="0"/>
    <s v="取引先C"/>
    <s v="課税"/>
    <s v="取引先C"/>
    <s v="商品B"/>
    <s v="開発部"/>
    <s v="MN-7865"/>
    <s v="未処理"/>
    <s v="優先対応"/>
    <s v="接待交際費"/>
    <s v="銀行A"/>
    <n v="58177"/>
    <m/>
    <n v="2965966"/>
    <x v="110"/>
    <n v="58177"/>
    <x v="0"/>
    <x v="6"/>
  </r>
  <r>
    <x v="7"/>
    <s v="2025-04-21"/>
    <n v="0"/>
    <s v="取引先A"/>
    <s v="非課税"/>
    <s v="取引先A"/>
    <s v="広告"/>
    <s v="マーケティング部"/>
    <s v="MN-2809"/>
    <s v="月末処理"/>
    <s v="支払い遅延"/>
    <s v="修理費"/>
    <s v="カード会社B"/>
    <n v="462265"/>
    <m/>
    <n v="565127"/>
    <x v="110"/>
    <n v="462265"/>
    <x v="1"/>
    <x v="7"/>
  </r>
  <r>
    <x v="2"/>
    <s v="2025-04-22"/>
    <n v="0"/>
    <s v="取引先B"/>
    <s v="対象外"/>
    <s v="取引先B"/>
    <s v="オフィス備品"/>
    <s v="開発部"/>
    <s v="MN-3440"/>
    <s v="支払い済み"/>
    <s v="特別注文"/>
    <s v="販売"/>
    <s v="通販サイトH"/>
    <m/>
    <n v="460467"/>
    <n v="1167950"/>
    <x v="111"/>
    <n v="-460467"/>
    <x v="1"/>
    <x v="2"/>
  </r>
  <r>
    <x v="5"/>
    <s v="2025-04-22"/>
    <n v="0"/>
    <s v="オリックス銀行"/>
    <s v="非課税"/>
    <s v="オリックス銀行"/>
    <s v="交通費"/>
    <s v="総務部"/>
    <s v="MN-9630"/>
    <s v="要見直し"/>
    <s v="特別注文"/>
    <s v="販売"/>
    <s v="金融機関C"/>
    <n v="364781"/>
    <m/>
    <n v="1125052"/>
    <x v="111"/>
    <n v="364781"/>
    <x v="1"/>
    <x v="5"/>
  </r>
  <r>
    <x v="3"/>
    <s v="2025-04-22"/>
    <n v="0"/>
    <s v="コンビニ"/>
    <s v="課税"/>
    <s v="コンビニ"/>
    <s v="オフィス備品"/>
    <s v="総務部"/>
    <s v="MN-4115"/>
    <s v="クライアント対応"/>
    <s v="一括払い"/>
    <s v="接待交際費"/>
    <s v="カード会社B"/>
    <n v="414505"/>
    <m/>
    <n v="749388"/>
    <x v="111"/>
    <n v="414505"/>
    <x v="1"/>
    <x v="3"/>
  </r>
  <r>
    <x v="7"/>
    <s v="2025-04-22"/>
    <n v="0"/>
    <s v="銀行"/>
    <s v="非課税"/>
    <s v="銀行"/>
    <s v="交通費"/>
    <s v="管理部"/>
    <s v="MN-8523"/>
    <s v="支払い済み"/>
    <s v="分割払い"/>
    <s v="運送料"/>
    <s v="政府機関J"/>
    <m/>
    <n v="17888"/>
    <n v="2639406"/>
    <x v="111"/>
    <n v="-17888"/>
    <x v="1"/>
    <x v="7"/>
  </r>
  <r>
    <x v="13"/>
    <s v="2025-04-22"/>
    <n v="0"/>
    <s v="取引先A"/>
    <s v="対象外"/>
    <s v="取引先A"/>
    <s v="消耗品"/>
    <s v="マーケティング部"/>
    <s v="MN-7678"/>
    <s v="クライアント対応"/>
    <s v="一括払い"/>
    <s v="修理費"/>
    <s v="政府機関J"/>
    <m/>
    <n v="371326"/>
    <n v="2526903"/>
    <x v="111"/>
    <n v="-371326"/>
    <x v="1"/>
    <x v="13"/>
  </r>
  <r>
    <x v="5"/>
    <s v="2025-04-23"/>
    <n v="0"/>
    <s v="クレジットカード会社"/>
    <s v="非課税"/>
    <s v="クレジットカード会社"/>
    <s v="オフィス備品"/>
    <s v="マーケティング部"/>
    <s v="MN-3765"/>
    <s v="支払い済み"/>
    <s v="特別注文"/>
    <s v="広告宣伝費"/>
    <s v="税務署I"/>
    <n v="214688"/>
    <m/>
    <n v="1673630"/>
    <x v="112"/>
    <n v="214688"/>
    <x v="1"/>
    <x v="5"/>
  </r>
  <r>
    <x v="2"/>
    <s v="2025-04-23"/>
    <n v="0"/>
    <s v="コンビニ"/>
    <s v="対象外"/>
    <s v="コンビニ"/>
    <s v="商品B"/>
    <s v="総務部"/>
    <s v="MN-3879"/>
    <s v="追加調整"/>
    <s v="分割払い"/>
    <s v="通信費"/>
    <s v="取引先F"/>
    <m/>
    <n v="227122"/>
    <n v="1767463"/>
    <x v="112"/>
    <n v="-227122"/>
    <x v="1"/>
    <x v="2"/>
  </r>
  <r>
    <x v="4"/>
    <s v="2025-04-23"/>
    <n v="0"/>
    <s v="取引先A"/>
    <s v="対象外"/>
    <s v="取引先A"/>
    <s v="雑費"/>
    <s v="営業部"/>
    <s v="MN-9257"/>
    <s v="緊急"/>
    <s v="割引適用"/>
    <s v="研修費"/>
    <s v="取引先F"/>
    <n v="284346"/>
    <m/>
    <n v="979030"/>
    <x v="112"/>
    <n v="284346"/>
    <x v="1"/>
    <x v="4"/>
  </r>
  <r>
    <x v="12"/>
    <s v="2025-04-24"/>
    <n v="0"/>
    <s v="取引先C"/>
    <s v="対象外"/>
    <s v="取引先C"/>
    <s v="商品A"/>
    <s v="営業部"/>
    <s v="MN-2820"/>
    <s v="未処理"/>
    <s v="再請求"/>
    <s v="通信費"/>
    <s v="通販サイトH"/>
    <n v="423474"/>
    <m/>
    <n v="1885560"/>
    <x v="113"/>
    <n v="423474"/>
    <x v="0"/>
    <x v="12"/>
  </r>
  <r>
    <x v="9"/>
    <s v="2025-04-24"/>
    <n v="0"/>
    <s v="コンビニ"/>
    <s v="対象外"/>
    <s v="コンビニ"/>
    <s v="サービスC"/>
    <s v="開発部"/>
    <s v="MN-6067"/>
    <s v="月次処理"/>
    <s v="割引適用"/>
    <s v="仕入れ"/>
    <s v="運送会社G"/>
    <n v="229651"/>
    <m/>
    <n v="1040464"/>
    <x v="113"/>
    <n v="229651"/>
    <x v="0"/>
    <x v="9"/>
  </r>
  <r>
    <x v="0"/>
    <s v="2025-04-24"/>
    <n v="0"/>
    <s v="Amazon"/>
    <s v="対象外"/>
    <s v="Amazon"/>
    <s v="交通費"/>
    <s v="開発部"/>
    <s v="MN-7200"/>
    <s v="未処理"/>
    <s v="再請求"/>
    <s v="仕入れ"/>
    <s v="プロバイダE"/>
    <m/>
    <n v="175528"/>
    <n v="1248112"/>
    <x v="113"/>
    <n v="-175528"/>
    <x v="0"/>
    <x v="0"/>
  </r>
  <r>
    <x v="8"/>
    <s v="2025-04-25"/>
    <n v="0"/>
    <s v="取引先A"/>
    <s v="対象外"/>
    <s v="取引先A"/>
    <s v="消耗品"/>
    <s v="管理部"/>
    <s v="MN-1802"/>
    <s v="追加調整"/>
    <s v="支払い遅延"/>
    <s v="通信費"/>
    <s v="カード会社B"/>
    <n v="180341"/>
    <m/>
    <n v="993833"/>
    <x v="114"/>
    <n v="180341"/>
    <x v="1"/>
    <x v="8"/>
  </r>
  <r>
    <x v="3"/>
    <s v="2025-04-25"/>
    <n v="0"/>
    <s v="取引先D"/>
    <s v="対象外"/>
    <s v="取引先D"/>
    <s v="広告"/>
    <s v="総務部"/>
    <s v="MN-2794"/>
    <s v="要見直し"/>
    <s v="キャンセル"/>
    <s v="接待交際費"/>
    <s v="取引先F"/>
    <m/>
    <n v="168626"/>
    <n v="1643356"/>
    <x v="114"/>
    <n v="-168626"/>
    <x v="1"/>
    <x v="3"/>
  </r>
  <r>
    <x v="4"/>
    <s v="2025-04-26"/>
    <n v="0"/>
    <s v="クレジットカード会社"/>
    <s v="対象外"/>
    <s v="クレジットカード会社"/>
    <s v="商品A"/>
    <s v="営業部"/>
    <s v="MN-4423"/>
    <s v="緊急"/>
    <s v="一括払い"/>
    <s v="修理費"/>
    <s v="プロバイダE"/>
    <m/>
    <n v="348758"/>
    <n v="1566448"/>
    <x v="115"/>
    <n v="-348758"/>
    <x v="1"/>
    <x v="4"/>
  </r>
  <r>
    <x v="10"/>
    <s v="2025-04-26"/>
    <n v="0"/>
    <s v="Amazon"/>
    <s v="対象外"/>
    <s v="Amazon"/>
    <s v="広告"/>
    <s v="管理部"/>
    <s v="MN-1707"/>
    <s v="未処理"/>
    <s v="通常取引"/>
    <s v="仕入れ"/>
    <s v="銀行A"/>
    <m/>
    <n v="28987"/>
    <n v="2024860"/>
    <x v="115"/>
    <n v="-28987"/>
    <x v="0"/>
    <x v="10"/>
  </r>
  <r>
    <x v="10"/>
    <s v="2025-04-26"/>
    <n v="0"/>
    <s v="取引先C"/>
    <s v="対象外"/>
    <s v="取引先C"/>
    <s v="商品A"/>
    <s v="サポート部"/>
    <s v="MN-6146"/>
    <s v="支払い済み"/>
    <s v="再請求"/>
    <s v="メンテナンス費"/>
    <s v="銀行A"/>
    <n v="237014"/>
    <m/>
    <n v="2969669"/>
    <x v="115"/>
    <n v="237014"/>
    <x v="0"/>
    <x v="10"/>
  </r>
  <r>
    <x v="5"/>
    <s v="2025-04-26"/>
    <n v="0"/>
    <s v="取引先C"/>
    <s v="課税"/>
    <s v="取引先C"/>
    <s v="商品B"/>
    <s v="開発部"/>
    <s v="MN-9316"/>
    <s v="要見直し"/>
    <s v="キャンセル"/>
    <s v="仕入れ"/>
    <s v="政府機関J"/>
    <m/>
    <n v="367445"/>
    <n v="1373645"/>
    <x v="115"/>
    <n v="-367445"/>
    <x v="1"/>
    <x v="5"/>
  </r>
  <r>
    <x v="14"/>
    <s v="2025-04-26"/>
    <n v="0"/>
    <s v="税務署"/>
    <s v="非課税"/>
    <s v="税務署"/>
    <s v="商品A"/>
    <s v="サポート部"/>
    <s v="MN-3639"/>
    <s v="月次処理"/>
    <s v="キャンセル"/>
    <s v="販売"/>
    <s v="取引先F"/>
    <m/>
    <n v="146181"/>
    <n v="517583"/>
    <x v="115"/>
    <n v="-146181"/>
    <x v="1"/>
    <x v="14"/>
  </r>
  <r>
    <x v="5"/>
    <s v="2025-04-27"/>
    <n v="0"/>
    <s v="税務署"/>
    <s v="課税"/>
    <s v="税務署"/>
    <s v="広告"/>
    <s v="サポート部"/>
    <s v="MN-3943"/>
    <s v="未処理"/>
    <s v="キャンセル"/>
    <s v="運送料"/>
    <s v="プロバイダE"/>
    <n v="486710"/>
    <m/>
    <n v="2699067"/>
    <x v="116"/>
    <n v="486710"/>
    <x v="1"/>
    <x v="5"/>
  </r>
  <r>
    <x v="11"/>
    <s v="2025-04-27"/>
    <n v="0"/>
    <s v="取引先D"/>
    <s v="対象外"/>
    <s v="取引先D"/>
    <s v="教材"/>
    <s v="総務部"/>
    <s v="MN-6443"/>
    <s v="追加調整"/>
    <s v="返品処理"/>
    <s v="運送料"/>
    <s v="金融機関C"/>
    <m/>
    <n v="252802"/>
    <n v="2057215"/>
    <x v="116"/>
    <n v="-252802"/>
    <x v="0"/>
    <x v="11"/>
  </r>
  <r>
    <x v="8"/>
    <s v="2025-04-28"/>
    <n v="0"/>
    <s v="取引先B"/>
    <s v="非課税"/>
    <s v="取引先B"/>
    <s v="商品B"/>
    <s v="マーケティング部"/>
    <s v="MN-2215"/>
    <s v="月次処理"/>
    <s v="通常取引"/>
    <s v="接待交際費"/>
    <s v="電力会社D"/>
    <m/>
    <n v="77683"/>
    <n v="1543179"/>
    <x v="117"/>
    <n v="-77683"/>
    <x v="1"/>
    <x v="8"/>
  </r>
  <r>
    <x v="9"/>
    <s v="2025-04-28"/>
    <n v="0"/>
    <s v="コンビニ"/>
    <s v="対象外"/>
    <s v="コンビニ"/>
    <s v="交通費"/>
    <s v="開発部"/>
    <s v="MN-3878"/>
    <s v="重要"/>
    <s v="一括払い"/>
    <s v="接待交際費"/>
    <s v="政府機関J"/>
    <n v="319194"/>
    <m/>
    <n v="2034556"/>
    <x v="117"/>
    <n v="319194"/>
    <x v="0"/>
    <x v="9"/>
  </r>
  <r>
    <x v="11"/>
    <s v="2025-04-29"/>
    <n v="0"/>
    <s v="コンビニ"/>
    <s v="非課税"/>
    <s v="コンビニ"/>
    <s v="消耗品"/>
    <s v="サポート部"/>
    <s v="MN-8255"/>
    <s v="重要"/>
    <s v="優先対応"/>
    <s v="研修費"/>
    <s v="銀行A"/>
    <m/>
    <n v="208188"/>
    <n v="1044161"/>
    <x v="118"/>
    <n v="-208188"/>
    <x v="0"/>
    <x v="11"/>
  </r>
  <r>
    <x v="4"/>
    <s v="2025-04-29"/>
    <n v="0"/>
    <s v="取引先C"/>
    <s v="非課税"/>
    <s v="取引先C"/>
    <s v="雑費"/>
    <s v="マーケティング部"/>
    <s v="MN-8053"/>
    <s v="月末処理"/>
    <s v="特別注文"/>
    <s v="通信費"/>
    <s v="銀行A"/>
    <n v="444793"/>
    <m/>
    <n v="1658262"/>
    <x v="118"/>
    <n v="444793"/>
    <x v="1"/>
    <x v="4"/>
  </r>
  <r>
    <x v="4"/>
    <s v="2025-04-29"/>
    <n v="0"/>
    <s v="取引先B"/>
    <s v="対象外"/>
    <s v="取引先B"/>
    <s v="商品A"/>
    <s v="サポート部"/>
    <s v="MN-9213"/>
    <s v="要見直し"/>
    <s v="特別注文"/>
    <s v="研修費"/>
    <s v="プロバイダE"/>
    <n v="347121"/>
    <m/>
    <n v="588869"/>
    <x v="118"/>
    <n v="347121"/>
    <x v="1"/>
    <x v="4"/>
  </r>
  <r>
    <x v="2"/>
    <s v="2025-04-29"/>
    <n v="0"/>
    <s v="税務署"/>
    <s v="非課税"/>
    <s v="税務署"/>
    <s v="商品A"/>
    <s v="管理部"/>
    <s v="MN-8096"/>
    <s v="クライアント対応"/>
    <s v="返品処理"/>
    <s v="広告宣伝費"/>
    <s v="金融機関C"/>
    <n v="38282"/>
    <m/>
    <n v="1164637"/>
    <x v="118"/>
    <n v="38282"/>
    <x v="1"/>
    <x v="2"/>
  </r>
  <r>
    <x v="7"/>
    <s v="2025-04-29"/>
    <n v="0"/>
    <s v="税務署"/>
    <s v="対象外"/>
    <s v="税務署"/>
    <s v="消耗品"/>
    <s v="サポート部"/>
    <s v="MN-2324"/>
    <s v="要見直し"/>
    <s v="優先対応"/>
    <s v="メンテナンス費"/>
    <s v="金融機関C"/>
    <m/>
    <n v="138546"/>
    <n v="854258"/>
    <x v="118"/>
    <n v="-138546"/>
    <x v="1"/>
    <x v="7"/>
  </r>
  <r>
    <x v="7"/>
    <s v="2025-04-30"/>
    <n v="0"/>
    <s v="取引先B"/>
    <s v="対象外"/>
    <s v="取引先B"/>
    <s v="消耗品"/>
    <s v="経理部"/>
    <s v="MN-5438"/>
    <s v="追加調整"/>
    <s v="優先対応"/>
    <s v="通信費"/>
    <s v="税務署I"/>
    <n v="292520"/>
    <m/>
    <n v="1037411"/>
    <x v="119"/>
    <n v="292520"/>
    <x v="1"/>
    <x v="7"/>
  </r>
  <r>
    <x v="2"/>
    <s v="2025-04-30"/>
    <n v="0"/>
    <s v="取引先D"/>
    <s v="非課税"/>
    <s v="取引先D"/>
    <s v="サービスC"/>
    <s v="サポート部"/>
    <s v="MN-9525"/>
    <s v="要確認"/>
    <s v="特別注文"/>
    <s v="メンテナンス費"/>
    <s v="電力会社D"/>
    <n v="404356"/>
    <m/>
    <n v="2837019"/>
    <x v="119"/>
    <n v="404356"/>
    <x v="1"/>
    <x v="2"/>
  </r>
  <r>
    <x v="7"/>
    <s v="2025-04-30"/>
    <n v="0"/>
    <s v="コンビニ"/>
    <s v="課税"/>
    <s v="コンビニ"/>
    <s v="商品B"/>
    <s v="サポート部"/>
    <s v="MN-2506"/>
    <s v="月次処理"/>
    <s v="一括払い"/>
    <s v="接待交際費"/>
    <s v="プロバイダE"/>
    <m/>
    <n v="334975"/>
    <n v="2056260"/>
    <x v="119"/>
    <n v="-334975"/>
    <x v="1"/>
    <x v="7"/>
  </r>
  <r>
    <x v="12"/>
    <s v="2025-05-01"/>
    <n v="0"/>
    <s v="取引先B"/>
    <s v="非課税"/>
    <s v="取引先B"/>
    <s v="サービスC"/>
    <s v="開発部"/>
    <s v="MN-6762"/>
    <s v="要見直し"/>
    <s v="通常取引"/>
    <s v="水道光熱費"/>
    <s v="取引先F"/>
    <m/>
    <n v="175339"/>
    <n v="1618182"/>
    <x v="120"/>
    <n v="-175339"/>
    <x v="0"/>
    <x v="12"/>
  </r>
  <r>
    <x v="8"/>
    <s v="2025-05-02"/>
    <n v="0"/>
    <s v="銀行"/>
    <s v="対象外"/>
    <s v="銀行"/>
    <s v="消耗品"/>
    <s v="管理部"/>
    <s v="MN-5255"/>
    <s v="緊急"/>
    <s v="返品処理"/>
    <s v="広告宣伝費"/>
    <s v="電力会社D"/>
    <m/>
    <n v="468952"/>
    <n v="1644324"/>
    <x v="121"/>
    <n v="-468952"/>
    <x v="1"/>
    <x v="8"/>
  </r>
  <r>
    <x v="1"/>
    <s v="2025-05-02"/>
    <n v="0"/>
    <s v="銀行"/>
    <s v="対象外"/>
    <s v="銀行"/>
    <s v="商品B"/>
    <s v="サポート部"/>
    <s v="MN-8429"/>
    <s v="クライアント対応"/>
    <s v="特別注文"/>
    <s v="販売"/>
    <s v="取引先F"/>
    <m/>
    <n v="101920"/>
    <n v="2086936"/>
    <x v="121"/>
    <n v="-101920"/>
    <x v="1"/>
    <x v="1"/>
  </r>
  <r>
    <x v="9"/>
    <s v="2025-05-02"/>
    <n v="0"/>
    <s v="税務署"/>
    <s v="課税"/>
    <s v="税務署"/>
    <s v="商品B"/>
    <s v="営業部"/>
    <s v="MN-6921"/>
    <s v="緊急"/>
    <s v="割引適用"/>
    <s v="メンテナンス費"/>
    <s v="電力会社D"/>
    <n v="260798"/>
    <m/>
    <n v="1850547"/>
    <x v="121"/>
    <n v="260798"/>
    <x v="0"/>
    <x v="9"/>
  </r>
  <r>
    <x v="12"/>
    <s v="2025-05-03"/>
    <n v="0"/>
    <s v="オリックス銀行"/>
    <s v="対象外"/>
    <s v="オリックス銀行"/>
    <s v="商品B"/>
    <s v="サポート部"/>
    <s v="MN-4591"/>
    <s v="要見直し"/>
    <s v="分割払い"/>
    <s v="修理費"/>
    <s v="カード会社B"/>
    <n v="107453"/>
    <m/>
    <n v="534169"/>
    <x v="122"/>
    <n v="107453"/>
    <x v="0"/>
    <x v="12"/>
  </r>
  <r>
    <x v="2"/>
    <s v="2025-05-03"/>
    <n v="0"/>
    <s v="コンビニ"/>
    <s v="非課税"/>
    <s v="コンビニ"/>
    <s v="PC機器"/>
    <s v="開発部"/>
    <s v="MN-7369"/>
    <s v="追加調整"/>
    <s v="一括払い"/>
    <s v="修理費"/>
    <s v="通販サイトH"/>
    <n v="12956"/>
    <m/>
    <n v="2355183"/>
    <x v="122"/>
    <n v="12956"/>
    <x v="1"/>
    <x v="2"/>
  </r>
  <r>
    <x v="7"/>
    <s v="2025-05-03"/>
    <n v="0"/>
    <s v="銀行"/>
    <s v="課税"/>
    <s v="銀行"/>
    <s v="雑費"/>
    <s v="管理部"/>
    <s v="MN-6186"/>
    <s v="未処理"/>
    <s v="分割払い"/>
    <s v="販売"/>
    <s v="電力会社D"/>
    <m/>
    <n v="60699"/>
    <n v="1989327"/>
    <x v="122"/>
    <n v="-60699"/>
    <x v="1"/>
    <x v="7"/>
  </r>
  <r>
    <x v="2"/>
    <s v="2025-05-03"/>
    <n v="0"/>
    <s v="取引先C"/>
    <s v="対象外"/>
    <s v="取引先C"/>
    <s v="交通費"/>
    <s v="管理部"/>
    <s v="MN-9854"/>
    <s v="重要"/>
    <s v="割引適用"/>
    <s v="通信費"/>
    <s v="金融機関C"/>
    <n v="171228"/>
    <m/>
    <n v="2325705"/>
    <x v="122"/>
    <n v="171228"/>
    <x v="1"/>
    <x v="2"/>
  </r>
  <r>
    <x v="13"/>
    <s v="2025-05-04"/>
    <n v="0"/>
    <s v="取引先C"/>
    <s v="課税"/>
    <s v="取引先C"/>
    <s v="商品B"/>
    <s v="経理部"/>
    <s v="MN-8287"/>
    <s v="緊急"/>
    <s v="再請求"/>
    <s v="水道光熱費"/>
    <s v="電力会社D"/>
    <m/>
    <n v="476552"/>
    <n v="2600310"/>
    <x v="123"/>
    <n v="-476552"/>
    <x v="1"/>
    <x v="13"/>
  </r>
  <r>
    <x v="1"/>
    <s v="2025-05-04"/>
    <n v="0"/>
    <s v="取引先D"/>
    <s v="課税"/>
    <s v="取引先D"/>
    <s v="オフィス備品"/>
    <s v="マーケティング部"/>
    <s v="MN-2459"/>
    <s v="要見直し"/>
    <s v="通常取引"/>
    <s v="水道光熱費"/>
    <s v="金融機関C"/>
    <m/>
    <n v="227061"/>
    <n v="2573090"/>
    <x v="123"/>
    <n v="-227061"/>
    <x v="1"/>
    <x v="1"/>
  </r>
  <r>
    <x v="14"/>
    <s v="2025-05-04"/>
    <n v="0"/>
    <s v="取引先C"/>
    <s v="課税"/>
    <s v="取引先C"/>
    <s v="商品A"/>
    <s v="経理部"/>
    <s v="MN-7085"/>
    <s v="要見直し"/>
    <s v="返品処理"/>
    <s v="運送料"/>
    <s v="政府機関J"/>
    <m/>
    <n v="180042"/>
    <n v="698532"/>
    <x v="123"/>
    <n v="-180042"/>
    <x v="1"/>
    <x v="14"/>
  </r>
  <r>
    <x v="0"/>
    <s v="2025-05-04"/>
    <n v="0"/>
    <s v="税務署"/>
    <s v="対象外"/>
    <s v="税務署"/>
    <s v="商品B"/>
    <s v="開発部"/>
    <s v="MN-6769"/>
    <s v="月次処理"/>
    <s v="特別注文"/>
    <s v="販売"/>
    <s v="金融機関C"/>
    <n v="245675"/>
    <m/>
    <n v="1691853"/>
    <x v="123"/>
    <n v="245675"/>
    <x v="0"/>
    <x v="0"/>
  </r>
  <r>
    <x v="3"/>
    <s v="2025-05-05"/>
    <n v="0"/>
    <s v="取引先B"/>
    <s v="課税"/>
    <s v="取引先B"/>
    <s v="交通費"/>
    <s v="管理部"/>
    <s v="MN-4265"/>
    <s v="クライアント対応"/>
    <s v="割引適用"/>
    <s v="運送料"/>
    <s v="政府機関J"/>
    <n v="249136"/>
    <m/>
    <n v="2265618"/>
    <x v="124"/>
    <n v="249136"/>
    <x v="1"/>
    <x v="3"/>
  </r>
  <r>
    <x v="7"/>
    <s v="2025-05-06"/>
    <n v="0"/>
    <s v="Amazon"/>
    <s v="課税"/>
    <s v="Amazon"/>
    <s v="広告"/>
    <s v="サポート部"/>
    <s v="MN-5587"/>
    <s v="月次処理"/>
    <s v="返品処理"/>
    <s v="水道光熱費"/>
    <s v="取引先F"/>
    <m/>
    <n v="442115"/>
    <n v="791221"/>
    <x v="125"/>
    <n v="-442115"/>
    <x v="1"/>
    <x v="7"/>
  </r>
  <r>
    <x v="5"/>
    <s v="2025-05-06"/>
    <n v="0"/>
    <s v="取引先B"/>
    <s v="対象外"/>
    <s v="取引先B"/>
    <s v="商品B"/>
    <s v="総務部"/>
    <s v="MN-3374"/>
    <s v="追加調整"/>
    <s v="キャンセル"/>
    <s v="仕入れ"/>
    <s v="税務署I"/>
    <m/>
    <n v="98850"/>
    <n v="1788368"/>
    <x v="125"/>
    <n v="-98850"/>
    <x v="1"/>
    <x v="5"/>
  </r>
  <r>
    <x v="0"/>
    <s v="2025-05-06"/>
    <n v="0"/>
    <s v="取引先B"/>
    <s v="非課税"/>
    <s v="取引先B"/>
    <s v="PC機器"/>
    <s v="管理部"/>
    <s v="MN-9765"/>
    <s v="支払い済み"/>
    <s v="優先対応"/>
    <s v="研修費"/>
    <s v="政府機関J"/>
    <m/>
    <n v="443837"/>
    <n v="2288218"/>
    <x v="125"/>
    <n v="-443837"/>
    <x v="0"/>
    <x v="0"/>
  </r>
  <r>
    <x v="9"/>
    <s v="2025-05-06"/>
    <n v="0"/>
    <s v="コンビニ"/>
    <s v="対象外"/>
    <s v="コンビニ"/>
    <s v="PC機器"/>
    <s v="経理部"/>
    <s v="MN-3037"/>
    <s v="月次処理"/>
    <s v="割引適用"/>
    <s v="修理費"/>
    <s v="カード会社B"/>
    <n v="288113"/>
    <m/>
    <n v="2136517"/>
    <x v="125"/>
    <n v="288113"/>
    <x v="0"/>
    <x v="9"/>
  </r>
  <r>
    <x v="4"/>
    <s v="2025-05-07"/>
    <n v="0"/>
    <s v="オリックス銀行"/>
    <s v="非課税"/>
    <s v="オリックス銀行"/>
    <s v="広告"/>
    <s v="管理部"/>
    <s v="MN-7577"/>
    <s v="月末処理"/>
    <s v="割引適用"/>
    <s v="研修費"/>
    <s v="運送会社G"/>
    <m/>
    <n v="92652"/>
    <n v="2190711"/>
    <x v="126"/>
    <n v="-92652"/>
    <x v="1"/>
    <x v="4"/>
  </r>
  <r>
    <x v="10"/>
    <s v="2025-05-07"/>
    <n v="0"/>
    <s v="コンビニ"/>
    <s v="非課税"/>
    <s v="コンビニ"/>
    <s v="オフィス備品"/>
    <s v="総務部"/>
    <s v="MN-5567"/>
    <s v="重要"/>
    <s v="返品処理"/>
    <s v="販売"/>
    <s v="金融機関C"/>
    <n v="17863"/>
    <m/>
    <n v="1311079"/>
    <x v="126"/>
    <n v="17863"/>
    <x v="0"/>
    <x v="10"/>
  </r>
  <r>
    <x v="11"/>
    <s v="2025-05-07"/>
    <n v="0"/>
    <s v="Amazon"/>
    <s v="課税"/>
    <s v="Amazon"/>
    <s v="交通費"/>
    <s v="サポート部"/>
    <s v="MN-4396"/>
    <s v="緊急"/>
    <s v="キャンセル"/>
    <s v="メンテナンス費"/>
    <s v="プロバイダE"/>
    <n v="91579"/>
    <m/>
    <n v="666904"/>
    <x v="126"/>
    <n v="91579"/>
    <x v="0"/>
    <x v="11"/>
  </r>
  <r>
    <x v="7"/>
    <s v="2025-05-07"/>
    <n v="0"/>
    <s v="銀行"/>
    <s v="非課税"/>
    <s v="銀行"/>
    <s v="商品B"/>
    <s v="営業部"/>
    <s v="MN-4997"/>
    <s v="要見直し"/>
    <s v="分割払い"/>
    <s v="広告宣伝費"/>
    <s v="通販サイトH"/>
    <n v="54331"/>
    <m/>
    <n v="1180593"/>
    <x v="126"/>
    <n v="54331"/>
    <x v="1"/>
    <x v="7"/>
  </r>
  <r>
    <x v="3"/>
    <s v="2025-05-07"/>
    <n v="0"/>
    <s v="取引先C"/>
    <s v="課税"/>
    <s v="取引先C"/>
    <s v="商品A"/>
    <s v="経理部"/>
    <s v="MN-4982"/>
    <s v="要見直し"/>
    <s v="返品処理"/>
    <s v="販売"/>
    <s v="運送会社G"/>
    <m/>
    <n v="118144"/>
    <n v="772314"/>
    <x v="126"/>
    <n v="-118144"/>
    <x v="1"/>
    <x v="3"/>
  </r>
  <r>
    <x v="11"/>
    <s v="2025-05-08"/>
    <n v="0"/>
    <s v="コンビニ"/>
    <s v="課税"/>
    <s v="コンビニ"/>
    <s v="雑費"/>
    <s v="経理部"/>
    <s v="MN-6989"/>
    <s v="クライアント対応"/>
    <s v="分割払い"/>
    <s v="水道光熱費"/>
    <s v="銀行A"/>
    <n v="172842"/>
    <m/>
    <n v="2368924"/>
    <x v="127"/>
    <n v="172842"/>
    <x v="0"/>
    <x v="11"/>
  </r>
  <r>
    <x v="9"/>
    <s v="2025-05-08"/>
    <n v="0"/>
    <s v="取引先D"/>
    <s v="課税"/>
    <s v="取引先D"/>
    <s v="商品A"/>
    <s v="マーケティング部"/>
    <s v="MN-8668"/>
    <s v="未処理"/>
    <s v="キャンセル"/>
    <s v="メンテナンス費"/>
    <s v="銀行A"/>
    <m/>
    <n v="224069"/>
    <n v="2534701"/>
    <x v="127"/>
    <n v="-224069"/>
    <x v="0"/>
    <x v="9"/>
  </r>
  <r>
    <x v="13"/>
    <s v="2025-05-08"/>
    <n v="0"/>
    <s v="クレジットカード会社"/>
    <s v="対象外"/>
    <s v="クレジットカード会社"/>
    <s v="雑費"/>
    <s v="営業部"/>
    <s v="MN-5003"/>
    <s v="支払い済み"/>
    <s v="通常取引"/>
    <s v="販売"/>
    <s v="電力会社D"/>
    <n v="58533"/>
    <m/>
    <n v="725339"/>
    <x v="127"/>
    <n v="58533"/>
    <x v="1"/>
    <x v="13"/>
  </r>
  <r>
    <x v="11"/>
    <s v="2025-05-09"/>
    <n v="0"/>
    <s v="税務署"/>
    <s v="非課税"/>
    <s v="税務署"/>
    <s v="消耗品"/>
    <s v="サポート部"/>
    <s v="MN-5953"/>
    <s v="クライアント対応"/>
    <s v="キャンセル"/>
    <s v="メンテナンス費"/>
    <s v="政府機関J"/>
    <n v="105502"/>
    <m/>
    <n v="2441871"/>
    <x v="128"/>
    <n v="105502"/>
    <x v="0"/>
    <x v="11"/>
  </r>
  <r>
    <x v="12"/>
    <s v="2025-05-09"/>
    <n v="0"/>
    <s v="オリックス銀行"/>
    <s v="課税"/>
    <s v="オリックス銀行"/>
    <s v="教材"/>
    <s v="総務部"/>
    <s v="MN-8472"/>
    <s v="要確認"/>
    <s v="支払い遅延"/>
    <s v="研修費"/>
    <s v="カード会社B"/>
    <m/>
    <n v="60354"/>
    <n v="1469632"/>
    <x v="128"/>
    <n v="-60354"/>
    <x v="0"/>
    <x v="12"/>
  </r>
  <r>
    <x v="14"/>
    <s v="2025-05-09"/>
    <n v="0"/>
    <s v="税務署"/>
    <s v="対象外"/>
    <s v="税務署"/>
    <s v="オフィス備品"/>
    <s v="総務部"/>
    <s v="MN-5683"/>
    <s v="緊急"/>
    <s v="割引適用"/>
    <s v="水道光熱費"/>
    <s v="通販サイトH"/>
    <n v="285068"/>
    <m/>
    <n v="2485872"/>
    <x v="128"/>
    <n v="285068"/>
    <x v="1"/>
    <x v="14"/>
  </r>
  <r>
    <x v="7"/>
    <s v="2025-05-10"/>
    <n v="0"/>
    <s v="オリックス銀行"/>
    <s v="非課税"/>
    <s v="オリックス銀行"/>
    <s v="PC機器"/>
    <s v="経理部"/>
    <s v="MN-2261"/>
    <s v="月次処理"/>
    <s v="優先対応"/>
    <s v="通信費"/>
    <s v="電力会社D"/>
    <n v="408143"/>
    <m/>
    <n v="1693195"/>
    <x v="129"/>
    <n v="408143"/>
    <x v="1"/>
    <x v="7"/>
  </r>
  <r>
    <x v="10"/>
    <s v="2025-05-10"/>
    <n v="0"/>
    <s v="取引先A"/>
    <s v="対象外"/>
    <s v="取引先A"/>
    <s v="サービスC"/>
    <s v="営業部"/>
    <s v="MN-1705"/>
    <s v="支払い済み"/>
    <s v="再請求"/>
    <s v="水道光熱費"/>
    <s v="金融機関C"/>
    <m/>
    <n v="339828"/>
    <n v="1220128"/>
    <x v="129"/>
    <n v="-339828"/>
    <x v="0"/>
    <x v="10"/>
  </r>
  <r>
    <x v="8"/>
    <s v="2025-05-10"/>
    <n v="0"/>
    <s v="オリックス銀行"/>
    <s v="対象外"/>
    <s v="オリックス銀行"/>
    <s v="広告"/>
    <s v="総務部"/>
    <s v="MN-8376"/>
    <s v="重要"/>
    <s v="割引適用"/>
    <s v="運送料"/>
    <s v="運送会社G"/>
    <n v="238039"/>
    <m/>
    <n v="1850629"/>
    <x v="129"/>
    <n v="238039"/>
    <x v="1"/>
    <x v="8"/>
  </r>
  <r>
    <x v="13"/>
    <s v="2025-05-10"/>
    <n v="0"/>
    <s v="取引先A"/>
    <s v="対象外"/>
    <s v="取引先A"/>
    <s v="交通費"/>
    <s v="経理部"/>
    <s v="MN-1802"/>
    <s v="未処理"/>
    <s v="優先対応"/>
    <s v="通信費"/>
    <s v="政府機関J"/>
    <m/>
    <n v="46145"/>
    <n v="2264198"/>
    <x v="129"/>
    <n v="-46145"/>
    <x v="1"/>
    <x v="13"/>
  </r>
  <r>
    <x v="9"/>
    <s v="2025-05-10"/>
    <n v="0"/>
    <s v="クレジットカード会社"/>
    <s v="課税"/>
    <s v="クレジットカード会社"/>
    <s v="商品B"/>
    <s v="営業部"/>
    <s v="MN-9751"/>
    <s v="要見直し"/>
    <s v="通常取引"/>
    <s v="修理費"/>
    <s v="電力会社D"/>
    <m/>
    <n v="279368"/>
    <n v="2943877"/>
    <x v="129"/>
    <n v="-279368"/>
    <x v="0"/>
    <x v="9"/>
  </r>
  <r>
    <x v="8"/>
    <s v="2025-05-11"/>
    <n v="0"/>
    <s v="オリックス銀行"/>
    <s v="非課税"/>
    <s v="オリックス銀行"/>
    <s v="サービスC"/>
    <s v="営業部"/>
    <s v="MN-5577"/>
    <s v="クライアント対応"/>
    <s v="通常取引"/>
    <s v="研修費"/>
    <s v="税務署I"/>
    <n v="115270"/>
    <m/>
    <n v="2253084"/>
    <x v="130"/>
    <n v="115270"/>
    <x v="1"/>
    <x v="8"/>
  </r>
  <r>
    <x v="9"/>
    <s v="2025-05-11"/>
    <n v="0"/>
    <s v="Amazon"/>
    <s v="課税"/>
    <s v="Amazon"/>
    <s v="商品B"/>
    <s v="経理部"/>
    <s v="MN-4852"/>
    <s v="月末処理"/>
    <s v="一括払い"/>
    <s v="広告宣伝費"/>
    <s v="カード会社B"/>
    <n v="470247"/>
    <m/>
    <n v="999683"/>
    <x v="130"/>
    <n v="470247"/>
    <x v="0"/>
    <x v="9"/>
  </r>
  <r>
    <x v="3"/>
    <s v="2025-05-12"/>
    <n v="0"/>
    <s v="取引先A"/>
    <s v="課税"/>
    <s v="取引先A"/>
    <s v="サービスC"/>
    <s v="サポート部"/>
    <s v="MN-4937"/>
    <s v="支払い済み"/>
    <s v="分割払い"/>
    <s v="販売"/>
    <s v="プロバイダE"/>
    <n v="403861"/>
    <m/>
    <n v="860774"/>
    <x v="131"/>
    <n v="403861"/>
    <x v="1"/>
    <x v="3"/>
  </r>
  <r>
    <x v="3"/>
    <s v="2025-05-12"/>
    <n v="0"/>
    <s v="オリックス銀行"/>
    <s v="非課税"/>
    <s v="オリックス銀行"/>
    <s v="オフィス備品"/>
    <s v="経理部"/>
    <s v="MN-7127"/>
    <s v="クライアント対応"/>
    <s v="返品処理"/>
    <s v="運送料"/>
    <s v="プロバイダE"/>
    <m/>
    <n v="181134"/>
    <n v="636311"/>
    <x v="131"/>
    <n v="-181134"/>
    <x v="1"/>
    <x v="3"/>
  </r>
  <r>
    <x v="11"/>
    <s v="2025-05-12"/>
    <n v="0"/>
    <s v="クレジットカード会社"/>
    <s v="対象外"/>
    <s v="クレジットカード会社"/>
    <s v="広告"/>
    <s v="サポート部"/>
    <s v="MN-6413"/>
    <s v="追加調整"/>
    <s v="支払い遅延"/>
    <s v="通信費"/>
    <s v="通販サイトH"/>
    <m/>
    <n v="181483"/>
    <n v="1572816"/>
    <x v="131"/>
    <n v="-181483"/>
    <x v="0"/>
    <x v="11"/>
  </r>
  <r>
    <x v="3"/>
    <s v="2025-05-12"/>
    <n v="0"/>
    <s v="取引先D"/>
    <s v="課税"/>
    <s v="取引先D"/>
    <s v="PC機器"/>
    <s v="サポート部"/>
    <s v="MN-3599"/>
    <s v="要見直し"/>
    <s v="通常取引"/>
    <s v="運送料"/>
    <s v="政府機関J"/>
    <m/>
    <n v="256975"/>
    <n v="2155607"/>
    <x v="131"/>
    <n v="-256975"/>
    <x v="1"/>
    <x v="3"/>
  </r>
  <r>
    <x v="9"/>
    <s v="2025-05-12"/>
    <n v="0"/>
    <s v="コンビニ"/>
    <s v="非課税"/>
    <s v="コンビニ"/>
    <s v="PC機器"/>
    <s v="営業部"/>
    <s v="MN-9715"/>
    <s v="支払い済み"/>
    <s v="分割払い"/>
    <s v="広告宣伝費"/>
    <s v="通販サイトH"/>
    <m/>
    <n v="164079"/>
    <n v="626491"/>
    <x v="131"/>
    <n v="-164079"/>
    <x v="0"/>
    <x v="9"/>
  </r>
  <r>
    <x v="13"/>
    <s v="2025-05-13"/>
    <n v="0"/>
    <s v="取引先A"/>
    <s v="非課税"/>
    <s v="取引先A"/>
    <s v="雑費"/>
    <s v="経理部"/>
    <s v="MN-1670"/>
    <s v="未処理"/>
    <s v="分割払い"/>
    <s v="メンテナンス費"/>
    <s v="税務署I"/>
    <n v="353538"/>
    <m/>
    <n v="1157418"/>
    <x v="132"/>
    <n v="353538"/>
    <x v="1"/>
    <x v="13"/>
  </r>
  <r>
    <x v="3"/>
    <s v="2025-05-13"/>
    <n v="0"/>
    <s v="取引先B"/>
    <s v="非課税"/>
    <s v="取引先B"/>
    <s v="消耗品"/>
    <s v="サポート部"/>
    <s v="MN-9414"/>
    <s v="要見直し"/>
    <s v="優先対応"/>
    <s v="販売"/>
    <s v="税務署I"/>
    <m/>
    <n v="467079"/>
    <n v="2147629"/>
    <x v="132"/>
    <n v="-467079"/>
    <x v="1"/>
    <x v="3"/>
  </r>
  <r>
    <x v="2"/>
    <s v="2025-05-13"/>
    <n v="0"/>
    <s v="銀行"/>
    <s v="非課税"/>
    <s v="銀行"/>
    <s v="商品A"/>
    <s v="マーケティング部"/>
    <s v="MN-2246"/>
    <s v="月末処理"/>
    <s v="通常取引"/>
    <s v="水道光熱費"/>
    <s v="金融機関C"/>
    <n v="374953"/>
    <m/>
    <n v="2828114"/>
    <x v="132"/>
    <n v="374953"/>
    <x v="1"/>
    <x v="2"/>
  </r>
  <r>
    <x v="8"/>
    <s v="2025-05-13"/>
    <n v="0"/>
    <s v="税務署"/>
    <s v="非課税"/>
    <s v="税務署"/>
    <s v="交通費"/>
    <s v="総務部"/>
    <s v="MN-7592"/>
    <s v="重要"/>
    <s v="キャンセル"/>
    <s v="運送料"/>
    <s v="銀行A"/>
    <n v="478321"/>
    <m/>
    <n v="2396842"/>
    <x v="132"/>
    <n v="478321"/>
    <x v="1"/>
    <x v="8"/>
  </r>
  <r>
    <x v="14"/>
    <s v="2025-05-14"/>
    <n v="0"/>
    <s v="取引先C"/>
    <s v="対象外"/>
    <s v="取引先C"/>
    <s v="商品A"/>
    <s v="管理部"/>
    <s v="MN-3341"/>
    <s v="要見直し"/>
    <s v="一括払い"/>
    <s v="接待交際費"/>
    <s v="銀行A"/>
    <m/>
    <n v="191961"/>
    <n v="1100921"/>
    <x v="133"/>
    <n v="-191961"/>
    <x v="1"/>
    <x v="14"/>
  </r>
  <r>
    <x v="0"/>
    <s v="2025-05-14"/>
    <n v="0"/>
    <s v="コンビニ"/>
    <s v="課税"/>
    <s v="コンビニ"/>
    <s v="雑費"/>
    <s v="サポート部"/>
    <s v="MN-2806"/>
    <s v="追加調整"/>
    <s v="割引適用"/>
    <s v="運送料"/>
    <s v="金融機関C"/>
    <n v="495481"/>
    <m/>
    <n v="1954218"/>
    <x v="133"/>
    <n v="495481"/>
    <x v="0"/>
    <x v="0"/>
  </r>
  <r>
    <x v="7"/>
    <s v="2025-05-14"/>
    <n v="0"/>
    <s v="取引先D"/>
    <s v="非課税"/>
    <s v="取引先D"/>
    <s v="PC機器"/>
    <s v="管理部"/>
    <s v="MN-9640"/>
    <s v="月次処理"/>
    <s v="キャンセル"/>
    <s v="修理費"/>
    <s v="カード会社B"/>
    <m/>
    <n v="189248"/>
    <n v="2953570"/>
    <x v="133"/>
    <n v="-189248"/>
    <x v="1"/>
    <x v="7"/>
  </r>
  <r>
    <x v="12"/>
    <s v="2025-05-14"/>
    <n v="0"/>
    <s v="取引先D"/>
    <s v="対象外"/>
    <s v="取引先D"/>
    <s v="雑費"/>
    <s v="総務部"/>
    <s v="MN-6182"/>
    <s v="月次処理"/>
    <s v="返品処理"/>
    <s v="販売"/>
    <s v="プロバイダE"/>
    <m/>
    <n v="75348"/>
    <n v="1650978"/>
    <x v="133"/>
    <n v="-75348"/>
    <x v="0"/>
    <x v="12"/>
  </r>
  <r>
    <x v="12"/>
    <s v="2025-05-14"/>
    <n v="0"/>
    <s v="コンビニ"/>
    <s v="課税"/>
    <s v="コンビニ"/>
    <s v="交通費"/>
    <s v="マーケティング部"/>
    <s v="MN-2214"/>
    <s v="月次処理"/>
    <s v="返品処理"/>
    <s v="水道光熱費"/>
    <s v="電力会社D"/>
    <m/>
    <n v="21541"/>
    <n v="1196099"/>
    <x v="133"/>
    <n v="-21541"/>
    <x v="0"/>
    <x v="12"/>
  </r>
  <r>
    <x v="9"/>
    <s v="2025-05-15"/>
    <n v="0"/>
    <s v="税務署"/>
    <s v="非課税"/>
    <s v="税務署"/>
    <s v="交通費"/>
    <s v="経理部"/>
    <s v="MN-3181"/>
    <s v="クライアント対応"/>
    <s v="通常取引"/>
    <s v="販売"/>
    <s v="政府機関J"/>
    <n v="190578"/>
    <m/>
    <n v="1937501"/>
    <x v="134"/>
    <n v="190578"/>
    <x v="0"/>
    <x v="9"/>
  </r>
  <r>
    <x v="9"/>
    <s v="2025-05-15"/>
    <n v="0"/>
    <s v="オリックス銀行"/>
    <s v="課税"/>
    <s v="オリックス銀行"/>
    <s v="交通費"/>
    <s v="営業部"/>
    <s v="MN-3375"/>
    <s v="クライアント対応"/>
    <s v="割引適用"/>
    <s v="通信費"/>
    <s v="運送会社G"/>
    <m/>
    <n v="439423"/>
    <n v="1396168"/>
    <x v="134"/>
    <n v="-439423"/>
    <x v="0"/>
    <x v="9"/>
  </r>
  <r>
    <x v="11"/>
    <s v="2025-05-15"/>
    <n v="0"/>
    <s v="Amazon"/>
    <s v="対象外"/>
    <s v="Amazon"/>
    <s v="商品B"/>
    <s v="総務部"/>
    <s v="MN-2617"/>
    <s v="緊急"/>
    <s v="特別注文"/>
    <s v="接待交際費"/>
    <s v="政府機関J"/>
    <n v="273291"/>
    <m/>
    <n v="1259875"/>
    <x v="134"/>
    <n v="273291"/>
    <x v="0"/>
    <x v="11"/>
  </r>
  <r>
    <x v="11"/>
    <s v="2025-05-16"/>
    <n v="0"/>
    <s v="取引先A"/>
    <s v="課税"/>
    <s v="取引先A"/>
    <s v="オフィス備品"/>
    <s v="開発部"/>
    <s v="MN-8000"/>
    <s v="月次処理"/>
    <s v="キャンセル"/>
    <s v="運送料"/>
    <s v="税務署I"/>
    <n v="364082"/>
    <m/>
    <n v="2879748"/>
    <x v="135"/>
    <n v="364082"/>
    <x v="0"/>
    <x v="11"/>
  </r>
  <r>
    <x v="8"/>
    <s v="2025-05-16"/>
    <n v="0"/>
    <s v="クレジットカード会社"/>
    <s v="課税"/>
    <s v="クレジットカード会社"/>
    <s v="消耗品"/>
    <s v="経理部"/>
    <s v="MN-2983"/>
    <s v="月次処理"/>
    <s v="支払い遅延"/>
    <s v="研修費"/>
    <s v="電力会社D"/>
    <m/>
    <n v="426774"/>
    <n v="1849566"/>
    <x v="135"/>
    <n v="-426774"/>
    <x v="1"/>
    <x v="8"/>
  </r>
  <r>
    <x v="2"/>
    <s v="2025-05-16"/>
    <n v="0"/>
    <s v="銀行"/>
    <s v="課税"/>
    <s v="銀行"/>
    <s v="教材"/>
    <s v="サポート部"/>
    <s v="MN-1719"/>
    <s v="緊急"/>
    <s v="支払い遅延"/>
    <s v="販売"/>
    <s v="金融機関C"/>
    <m/>
    <n v="449515"/>
    <n v="2106477"/>
    <x v="135"/>
    <n v="-449515"/>
    <x v="1"/>
    <x v="2"/>
  </r>
  <r>
    <x v="7"/>
    <s v="2025-05-16"/>
    <n v="0"/>
    <s v="取引先D"/>
    <s v="非課税"/>
    <s v="取引先D"/>
    <s v="商品B"/>
    <s v="経理部"/>
    <s v="MN-4305"/>
    <s v="要見直し"/>
    <s v="支払い遅延"/>
    <s v="広告宣伝費"/>
    <s v="金融機関C"/>
    <n v="383901"/>
    <m/>
    <n v="2178411"/>
    <x v="135"/>
    <n v="383901"/>
    <x v="1"/>
    <x v="7"/>
  </r>
  <r>
    <x v="12"/>
    <s v="2025-05-16"/>
    <n v="0"/>
    <s v="取引先B"/>
    <s v="対象外"/>
    <s v="取引先B"/>
    <s v="雑費"/>
    <s v="開発部"/>
    <s v="MN-1661"/>
    <s v="支払い済み"/>
    <s v="再請求"/>
    <s v="メンテナンス費"/>
    <s v="金融機関C"/>
    <m/>
    <n v="409771"/>
    <n v="2526886"/>
    <x v="135"/>
    <n v="-409771"/>
    <x v="0"/>
    <x v="12"/>
  </r>
  <r>
    <x v="4"/>
    <s v="2025-05-17"/>
    <n v="0"/>
    <s v="取引先B"/>
    <s v="課税"/>
    <s v="取引先B"/>
    <s v="雑費"/>
    <s v="マーケティング部"/>
    <s v="MN-6135"/>
    <s v="支払い済み"/>
    <s v="支払い遅延"/>
    <s v="仕入れ"/>
    <s v="税務署I"/>
    <m/>
    <n v="380380"/>
    <n v="2346547"/>
    <x v="136"/>
    <n v="-380380"/>
    <x v="1"/>
    <x v="4"/>
  </r>
  <r>
    <x v="3"/>
    <s v="2025-05-17"/>
    <n v="0"/>
    <s v="銀行"/>
    <s v="課税"/>
    <s v="銀行"/>
    <s v="消耗品"/>
    <s v="経理部"/>
    <s v="MN-3403"/>
    <s v="要確認"/>
    <s v="割引適用"/>
    <s v="修理費"/>
    <s v="通販サイトH"/>
    <n v="57431"/>
    <m/>
    <n v="782390"/>
    <x v="136"/>
    <n v="57431"/>
    <x v="1"/>
    <x v="3"/>
  </r>
  <r>
    <x v="3"/>
    <s v="2025-05-18"/>
    <n v="0"/>
    <s v="取引先C"/>
    <s v="課税"/>
    <s v="取引先C"/>
    <s v="交通費"/>
    <s v="営業部"/>
    <s v="MN-7231"/>
    <s v="要確認"/>
    <s v="特別注文"/>
    <s v="水道光熱費"/>
    <s v="運送会社G"/>
    <n v="148220"/>
    <m/>
    <n v="2279170"/>
    <x v="137"/>
    <n v="148220"/>
    <x v="1"/>
    <x v="3"/>
  </r>
  <r>
    <x v="7"/>
    <s v="2025-05-18"/>
    <n v="0"/>
    <s v="取引先A"/>
    <s v="課税"/>
    <s v="取引先A"/>
    <s v="教材"/>
    <s v="総務部"/>
    <s v="MN-9171"/>
    <s v="緊急"/>
    <s v="特別注文"/>
    <s v="通信費"/>
    <s v="プロバイダE"/>
    <n v="119119"/>
    <m/>
    <n v="1024631"/>
    <x v="137"/>
    <n v="119119"/>
    <x v="1"/>
    <x v="7"/>
  </r>
  <r>
    <x v="9"/>
    <s v="2025-05-18"/>
    <n v="0"/>
    <s v="取引先A"/>
    <s v="対象外"/>
    <s v="取引先A"/>
    <s v="PC機器"/>
    <s v="管理部"/>
    <s v="MN-9680"/>
    <s v="追加調整"/>
    <s v="再請求"/>
    <s v="研修費"/>
    <s v="プロバイダE"/>
    <n v="378459"/>
    <m/>
    <n v="1407014"/>
    <x v="137"/>
    <n v="378459"/>
    <x v="0"/>
    <x v="9"/>
  </r>
  <r>
    <x v="7"/>
    <s v="2025-05-19"/>
    <n v="0"/>
    <s v="税務署"/>
    <s v="課税"/>
    <s v="税務署"/>
    <s v="広告"/>
    <s v="管理部"/>
    <s v="MN-3513"/>
    <s v="クライアント対応"/>
    <s v="一括払い"/>
    <s v="販売"/>
    <s v="カード会社B"/>
    <m/>
    <n v="375454"/>
    <n v="1741107"/>
    <x v="138"/>
    <n v="-375454"/>
    <x v="1"/>
    <x v="7"/>
  </r>
  <r>
    <x v="8"/>
    <s v="2025-05-19"/>
    <n v="0"/>
    <s v="取引先A"/>
    <s v="対象外"/>
    <s v="取引先A"/>
    <s v="消耗品"/>
    <s v="総務部"/>
    <s v="MN-8764"/>
    <s v="緊急"/>
    <s v="分割払い"/>
    <s v="水道光熱費"/>
    <s v="政府機関J"/>
    <n v="213958"/>
    <m/>
    <n v="1760603"/>
    <x v="138"/>
    <n v="213958"/>
    <x v="1"/>
    <x v="8"/>
  </r>
  <r>
    <x v="13"/>
    <s v="2025-05-19"/>
    <n v="0"/>
    <s v="クレジットカード会社"/>
    <s v="非課税"/>
    <s v="クレジットカード会社"/>
    <s v="商品B"/>
    <s v="営業部"/>
    <s v="MN-4876"/>
    <s v="重要"/>
    <s v="再請求"/>
    <s v="仕入れ"/>
    <s v="通販サイトH"/>
    <n v="223952"/>
    <m/>
    <n v="1037285"/>
    <x v="138"/>
    <n v="223952"/>
    <x v="1"/>
    <x v="13"/>
  </r>
  <r>
    <x v="6"/>
    <s v="2025-05-19"/>
    <n v="0"/>
    <s v="取引先A"/>
    <s v="対象外"/>
    <s v="取引先A"/>
    <s v="雑費"/>
    <s v="サポート部"/>
    <s v="MN-8587"/>
    <s v="支払い済み"/>
    <s v="再請求"/>
    <s v="広告宣伝費"/>
    <s v="電力会社D"/>
    <m/>
    <n v="444177"/>
    <n v="2541464"/>
    <x v="138"/>
    <n v="-444177"/>
    <x v="0"/>
    <x v="6"/>
  </r>
  <r>
    <x v="5"/>
    <s v="2025-05-19"/>
    <n v="0"/>
    <s v="取引先D"/>
    <s v="非課税"/>
    <s v="取引先D"/>
    <s v="商品B"/>
    <s v="マーケティング部"/>
    <s v="MN-3519"/>
    <s v="クライアント対応"/>
    <s v="再請求"/>
    <s v="メンテナンス費"/>
    <s v="カード会社B"/>
    <n v="328749"/>
    <m/>
    <n v="843393"/>
    <x v="138"/>
    <n v="328749"/>
    <x v="1"/>
    <x v="5"/>
  </r>
  <r>
    <x v="8"/>
    <s v="2025-05-20"/>
    <n v="0"/>
    <s v="クレジットカード会社"/>
    <s v="課税"/>
    <s v="クレジットカード会社"/>
    <s v="消耗品"/>
    <s v="経理部"/>
    <s v="MN-6370"/>
    <s v="クライアント対応"/>
    <s v="割引適用"/>
    <s v="修理費"/>
    <s v="税務署I"/>
    <n v="321562"/>
    <m/>
    <n v="1064887"/>
    <x v="139"/>
    <n v="321562"/>
    <x v="1"/>
    <x v="8"/>
  </r>
  <r>
    <x v="7"/>
    <s v="2025-05-20"/>
    <n v="0"/>
    <s v="オリックス銀行"/>
    <s v="非課税"/>
    <s v="オリックス銀行"/>
    <s v="広告"/>
    <s v="営業部"/>
    <s v="MN-7384"/>
    <s v="未処理"/>
    <s v="支払い遅延"/>
    <s v="修理費"/>
    <s v="金融機関C"/>
    <n v="439540"/>
    <m/>
    <n v="2408612"/>
    <x v="139"/>
    <n v="439540"/>
    <x v="1"/>
    <x v="7"/>
  </r>
  <r>
    <x v="14"/>
    <s v="2025-05-20"/>
    <n v="0"/>
    <s v="銀行"/>
    <s v="課税"/>
    <s v="銀行"/>
    <s v="商品A"/>
    <s v="開発部"/>
    <s v="MN-5109"/>
    <s v="月末処理"/>
    <s v="割引適用"/>
    <s v="接待交際費"/>
    <s v="取引先F"/>
    <m/>
    <n v="244027"/>
    <n v="1304935"/>
    <x v="139"/>
    <n v="-244027"/>
    <x v="1"/>
    <x v="14"/>
  </r>
  <r>
    <x v="13"/>
    <s v="2025-05-21"/>
    <n v="0"/>
    <s v="取引先B"/>
    <s v="課税"/>
    <s v="取引先B"/>
    <s v="消耗品"/>
    <s v="マーケティング部"/>
    <s v="MN-9941"/>
    <s v="追加調整"/>
    <s v="分割払い"/>
    <s v="接待交際費"/>
    <s v="取引先F"/>
    <m/>
    <n v="63671"/>
    <n v="1602971"/>
    <x v="140"/>
    <n v="-63671"/>
    <x v="1"/>
    <x v="13"/>
  </r>
  <r>
    <x v="3"/>
    <s v="2025-05-21"/>
    <n v="0"/>
    <s v="Amazon"/>
    <s v="課税"/>
    <s v="Amazon"/>
    <s v="オフィス備品"/>
    <s v="マーケティング部"/>
    <s v="MN-7169"/>
    <s v="重要"/>
    <s v="一括払い"/>
    <s v="販売"/>
    <s v="金融機関C"/>
    <n v="108826"/>
    <m/>
    <n v="1020187"/>
    <x v="140"/>
    <n v="108826"/>
    <x v="1"/>
    <x v="3"/>
  </r>
  <r>
    <x v="3"/>
    <s v="2025-05-21"/>
    <n v="0"/>
    <s v="取引先A"/>
    <s v="非課税"/>
    <s v="取引先A"/>
    <s v="サービスC"/>
    <s v="管理部"/>
    <s v="MN-2774"/>
    <s v="追加調整"/>
    <s v="返品処理"/>
    <s v="メンテナンス費"/>
    <s v="取引先F"/>
    <m/>
    <n v="84876"/>
    <n v="1263885"/>
    <x v="140"/>
    <n v="-84876"/>
    <x v="1"/>
    <x v="3"/>
  </r>
  <r>
    <x v="8"/>
    <s v="2025-05-22"/>
    <n v="0"/>
    <s v="取引先C"/>
    <s v="課税"/>
    <s v="取引先C"/>
    <s v="交通費"/>
    <s v="サポート部"/>
    <s v="MN-4279"/>
    <s v="月末処理"/>
    <s v="再請求"/>
    <s v="接待交際費"/>
    <s v="金融機関C"/>
    <n v="325735"/>
    <m/>
    <n v="2582247"/>
    <x v="141"/>
    <n v="325735"/>
    <x v="1"/>
    <x v="8"/>
  </r>
  <r>
    <x v="5"/>
    <s v="2025-05-22"/>
    <n v="0"/>
    <s v="取引先C"/>
    <s v="対象外"/>
    <s v="取引先C"/>
    <s v="交通費"/>
    <s v="営業部"/>
    <s v="MN-8619"/>
    <s v="要見直し"/>
    <s v="支払い遅延"/>
    <s v="水道光熱費"/>
    <s v="金融機関C"/>
    <n v="372549"/>
    <m/>
    <n v="1220060"/>
    <x v="141"/>
    <n v="372549"/>
    <x v="1"/>
    <x v="5"/>
  </r>
  <r>
    <x v="12"/>
    <s v="2025-05-22"/>
    <n v="0"/>
    <s v="コンビニ"/>
    <s v="課税"/>
    <s v="コンビニ"/>
    <s v="広告"/>
    <s v="マーケティング部"/>
    <s v="MN-2579"/>
    <s v="要確認"/>
    <s v="分割払い"/>
    <s v="販売"/>
    <s v="カード会社B"/>
    <m/>
    <n v="456568"/>
    <n v="1157963"/>
    <x v="141"/>
    <n v="-456568"/>
    <x v="0"/>
    <x v="12"/>
  </r>
  <r>
    <x v="6"/>
    <s v="2025-05-22"/>
    <n v="0"/>
    <s v="オリックス銀行"/>
    <s v="対象外"/>
    <s v="オリックス銀行"/>
    <s v="交通費"/>
    <s v="サポート部"/>
    <s v="MN-5878"/>
    <s v="クライアント対応"/>
    <s v="一括払い"/>
    <s v="通信費"/>
    <s v="取引先F"/>
    <n v="412966"/>
    <m/>
    <n v="912026"/>
    <x v="141"/>
    <n v="412966"/>
    <x v="0"/>
    <x v="6"/>
  </r>
  <r>
    <x v="0"/>
    <s v="2025-05-23"/>
    <n v="0"/>
    <s v="コンビニ"/>
    <s v="対象外"/>
    <s v="コンビニ"/>
    <s v="PC機器"/>
    <s v="開発部"/>
    <s v="MN-2051"/>
    <s v="重要"/>
    <s v="優先対応"/>
    <s v="水道光熱費"/>
    <s v="プロバイダE"/>
    <m/>
    <n v="120162"/>
    <n v="2333267"/>
    <x v="142"/>
    <n v="-120162"/>
    <x v="0"/>
    <x v="0"/>
  </r>
  <r>
    <x v="8"/>
    <s v="2025-05-23"/>
    <n v="0"/>
    <s v="取引先C"/>
    <s v="課税"/>
    <s v="取引先C"/>
    <s v="サービスC"/>
    <s v="営業部"/>
    <s v="MN-9239"/>
    <s v="未処理"/>
    <s v="支払い遅延"/>
    <s v="運送料"/>
    <s v="銀行A"/>
    <m/>
    <n v="402830"/>
    <n v="1367611"/>
    <x v="142"/>
    <n v="-402830"/>
    <x v="1"/>
    <x v="8"/>
  </r>
  <r>
    <x v="6"/>
    <s v="2025-05-23"/>
    <n v="0"/>
    <s v="コンビニ"/>
    <s v="課税"/>
    <s v="コンビニ"/>
    <s v="オフィス備品"/>
    <s v="マーケティング部"/>
    <s v="MN-5248"/>
    <s v="要確認"/>
    <s v="特別注文"/>
    <s v="仕入れ"/>
    <s v="電力会社D"/>
    <m/>
    <n v="128575"/>
    <n v="2511849"/>
    <x v="142"/>
    <n v="-128575"/>
    <x v="0"/>
    <x v="6"/>
  </r>
  <r>
    <x v="8"/>
    <s v="2025-05-23"/>
    <n v="0"/>
    <s v="銀行"/>
    <s v="非課税"/>
    <s v="銀行"/>
    <s v="オフィス備品"/>
    <s v="マーケティング部"/>
    <s v="MN-6886"/>
    <s v="要確認"/>
    <s v="一括払い"/>
    <s v="仕入れ"/>
    <s v="金融機関C"/>
    <n v="159272"/>
    <m/>
    <n v="657779"/>
    <x v="142"/>
    <n v="159272"/>
    <x v="1"/>
    <x v="8"/>
  </r>
  <r>
    <x v="1"/>
    <s v="2025-05-24"/>
    <n v="0"/>
    <s v="取引先B"/>
    <s v="対象外"/>
    <s v="取引先B"/>
    <s v="商品B"/>
    <s v="開発部"/>
    <s v="MN-9662"/>
    <s v="要見直し"/>
    <s v="キャンセル"/>
    <s v="研修費"/>
    <s v="プロバイダE"/>
    <m/>
    <n v="87846"/>
    <n v="2641321"/>
    <x v="143"/>
    <n v="-87846"/>
    <x v="1"/>
    <x v="1"/>
  </r>
  <r>
    <x v="4"/>
    <s v="2025-05-24"/>
    <n v="0"/>
    <s v="取引先A"/>
    <s v="課税"/>
    <s v="取引先A"/>
    <s v="雑費"/>
    <s v="マーケティング部"/>
    <s v="MN-2628"/>
    <s v="支払い済み"/>
    <s v="返品処理"/>
    <s v="研修費"/>
    <s v="電力会社D"/>
    <m/>
    <n v="352115"/>
    <n v="1316845"/>
    <x v="143"/>
    <n v="-352115"/>
    <x v="1"/>
    <x v="4"/>
  </r>
  <r>
    <x v="11"/>
    <s v="2025-05-24"/>
    <n v="0"/>
    <s v="Amazon"/>
    <s v="課税"/>
    <s v="Amazon"/>
    <s v="広告"/>
    <s v="営業部"/>
    <s v="MN-3012"/>
    <s v="追加調整"/>
    <s v="優先対応"/>
    <s v="通信費"/>
    <s v="カード会社B"/>
    <n v="492388"/>
    <m/>
    <n v="1085647"/>
    <x v="143"/>
    <n v="492388"/>
    <x v="0"/>
    <x v="11"/>
  </r>
  <r>
    <x v="9"/>
    <s v="2025-05-24"/>
    <n v="0"/>
    <s v="取引先C"/>
    <s v="非課税"/>
    <s v="取引先C"/>
    <s v="交通費"/>
    <s v="経理部"/>
    <s v="MN-6855"/>
    <s v="要見直し"/>
    <s v="キャンセル"/>
    <s v="研修費"/>
    <s v="通販サイトH"/>
    <n v="270039"/>
    <m/>
    <n v="2456130"/>
    <x v="143"/>
    <n v="270039"/>
    <x v="0"/>
    <x v="9"/>
  </r>
  <r>
    <x v="12"/>
    <s v="2025-05-25"/>
    <n v="0"/>
    <s v="コンビニ"/>
    <s v="対象外"/>
    <s v="コンビニ"/>
    <s v="PC機器"/>
    <s v="開発部"/>
    <s v="MN-3791"/>
    <s v="要見直し"/>
    <s v="優先対応"/>
    <s v="広告宣伝費"/>
    <s v="政府機関J"/>
    <m/>
    <n v="337758"/>
    <n v="1471260"/>
    <x v="144"/>
    <n v="-337758"/>
    <x v="0"/>
    <x v="12"/>
  </r>
  <r>
    <x v="14"/>
    <s v="2025-05-25"/>
    <n v="0"/>
    <s v="銀行"/>
    <s v="非課税"/>
    <s v="銀行"/>
    <s v="交通費"/>
    <s v="サポート部"/>
    <s v="MN-5737"/>
    <s v="追加調整"/>
    <s v="支払い遅延"/>
    <s v="仕入れ"/>
    <s v="銀行A"/>
    <m/>
    <n v="174841"/>
    <n v="2640944"/>
    <x v="144"/>
    <n v="-174841"/>
    <x v="1"/>
    <x v="14"/>
  </r>
  <r>
    <x v="0"/>
    <s v="2025-05-25"/>
    <n v="0"/>
    <s v="銀行"/>
    <s v="非課税"/>
    <s v="銀行"/>
    <s v="広告"/>
    <s v="開発部"/>
    <s v="MN-8051"/>
    <s v="追加調整"/>
    <s v="再請求"/>
    <s v="広告宣伝費"/>
    <s v="金融機関C"/>
    <m/>
    <n v="31625"/>
    <n v="961401"/>
    <x v="144"/>
    <n v="-31625"/>
    <x v="0"/>
    <x v="0"/>
  </r>
  <r>
    <x v="5"/>
    <s v="2025-05-25"/>
    <n v="0"/>
    <s v="クレジットカード会社"/>
    <s v="課税"/>
    <s v="クレジットカード会社"/>
    <s v="商品A"/>
    <s v="サポート部"/>
    <s v="MN-1497"/>
    <s v="支払い済み"/>
    <s v="再請求"/>
    <s v="通信費"/>
    <s v="金融機関C"/>
    <n v="384885"/>
    <m/>
    <n v="678274"/>
    <x v="144"/>
    <n v="384885"/>
    <x v="1"/>
    <x v="5"/>
  </r>
  <r>
    <x v="14"/>
    <s v="2025-05-25"/>
    <n v="0"/>
    <s v="取引先D"/>
    <s v="非課税"/>
    <s v="取引先D"/>
    <s v="消耗品"/>
    <s v="サポート部"/>
    <s v="MN-6325"/>
    <s v="月末処理"/>
    <s v="返品処理"/>
    <s v="運送料"/>
    <s v="電力会社D"/>
    <n v="261622"/>
    <m/>
    <n v="2484324"/>
    <x v="144"/>
    <n v="261622"/>
    <x v="1"/>
    <x v="14"/>
  </r>
  <r>
    <x v="5"/>
    <s v="2025-05-26"/>
    <n v="0"/>
    <s v="銀行"/>
    <s v="非課税"/>
    <s v="銀行"/>
    <s v="教材"/>
    <s v="サポート部"/>
    <s v="MN-8121"/>
    <s v="月次処理"/>
    <s v="通常取引"/>
    <s v="接待交際費"/>
    <s v="通販サイトH"/>
    <m/>
    <n v="330138"/>
    <n v="2352367"/>
    <x v="145"/>
    <n v="-330138"/>
    <x v="1"/>
    <x v="5"/>
  </r>
  <r>
    <x v="14"/>
    <s v="2025-05-26"/>
    <n v="0"/>
    <s v="税務署"/>
    <s v="非課税"/>
    <s v="税務署"/>
    <s v="教材"/>
    <s v="管理部"/>
    <s v="MN-2926"/>
    <s v="追加調整"/>
    <s v="一括払い"/>
    <s v="販売"/>
    <s v="電力会社D"/>
    <m/>
    <n v="267193"/>
    <n v="1679123"/>
    <x v="145"/>
    <n v="-267193"/>
    <x v="1"/>
    <x v="14"/>
  </r>
  <r>
    <x v="14"/>
    <s v="2025-05-26"/>
    <n v="0"/>
    <s v="オリックス銀行"/>
    <s v="課税"/>
    <s v="オリックス銀行"/>
    <s v="教材"/>
    <s v="営業部"/>
    <s v="MN-6328"/>
    <s v="月次処理"/>
    <s v="優先対応"/>
    <s v="研修費"/>
    <s v="電力会社D"/>
    <m/>
    <n v="239162"/>
    <n v="635585"/>
    <x v="145"/>
    <n v="-239162"/>
    <x v="1"/>
    <x v="14"/>
  </r>
  <r>
    <x v="6"/>
    <s v="2025-05-27"/>
    <n v="0"/>
    <s v="コンビニ"/>
    <s v="対象外"/>
    <s v="コンビニ"/>
    <s v="PC機器"/>
    <s v="経理部"/>
    <s v="MN-6234"/>
    <s v="支払い済み"/>
    <s v="通常取引"/>
    <s v="修理費"/>
    <s v="税務署I"/>
    <n v="144677"/>
    <m/>
    <n v="2620305"/>
    <x v="146"/>
    <n v="144677"/>
    <x v="0"/>
    <x v="6"/>
  </r>
  <r>
    <x v="2"/>
    <s v="2025-05-27"/>
    <n v="0"/>
    <s v="オリックス銀行"/>
    <s v="課税"/>
    <s v="オリックス銀行"/>
    <s v="PC機器"/>
    <s v="営業部"/>
    <s v="MN-9888"/>
    <s v="重要"/>
    <s v="返品処理"/>
    <s v="通信費"/>
    <s v="プロバイダE"/>
    <n v="389856"/>
    <m/>
    <n v="2410371"/>
    <x v="146"/>
    <n v="389856"/>
    <x v="1"/>
    <x v="2"/>
  </r>
  <r>
    <x v="9"/>
    <s v="2025-05-27"/>
    <n v="0"/>
    <s v="取引先B"/>
    <s v="課税"/>
    <s v="取引先B"/>
    <s v="商品A"/>
    <s v="経理部"/>
    <s v="MN-4069"/>
    <s v="支払い済み"/>
    <s v="キャンセル"/>
    <s v="修理費"/>
    <s v="カード会社B"/>
    <n v="266896"/>
    <m/>
    <n v="941973"/>
    <x v="146"/>
    <n v="266896"/>
    <x v="0"/>
    <x v="9"/>
  </r>
  <r>
    <x v="11"/>
    <s v="2025-05-27"/>
    <n v="0"/>
    <s v="税務署"/>
    <s v="非課税"/>
    <s v="税務署"/>
    <s v="雑費"/>
    <s v="営業部"/>
    <s v="MN-1025"/>
    <s v="未処理"/>
    <s v="キャンセル"/>
    <s v="広告宣伝費"/>
    <s v="通販サイトH"/>
    <n v="485315"/>
    <m/>
    <n v="1428010"/>
    <x v="146"/>
    <n v="485315"/>
    <x v="0"/>
    <x v="11"/>
  </r>
  <r>
    <x v="7"/>
    <s v="2025-05-28"/>
    <n v="0"/>
    <s v="Amazon"/>
    <s v="対象外"/>
    <s v="Amazon"/>
    <s v="交通費"/>
    <s v="マーケティング部"/>
    <s v="MN-1883"/>
    <s v="クライアント対応"/>
    <s v="割引適用"/>
    <s v="通信費"/>
    <s v="プロバイダE"/>
    <n v="466911"/>
    <m/>
    <n v="1652537"/>
    <x v="147"/>
    <n v="466911"/>
    <x v="1"/>
    <x v="7"/>
  </r>
  <r>
    <x v="4"/>
    <s v="2025-05-28"/>
    <n v="0"/>
    <s v="税務署"/>
    <s v="対象外"/>
    <s v="税務署"/>
    <s v="商品B"/>
    <s v="サポート部"/>
    <s v="MN-7345"/>
    <s v="追加調整"/>
    <s v="通常取引"/>
    <s v="販売"/>
    <s v="税務署I"/>
    <m/>
    <n v="45387"/>
    <n v="1094957"/>
    <x v="147"/>
    <n v="-45387"/>
    <x v="1"/>
    <x v="4"/>
  </r>
  <r>
    <x v="14"/>
    <s v="2025-05-28"/>
    <n v="0"/>
    <s v="取引先D"/>
    <s v="対象外"/>
    <s v="取引先D"/>
    <s v="商品B"/>
    <s v="サポート部"/>
    <s v="MN-4471"/>
    <s v="追加調整"/>
    <s v="特別注文"/>
    <s v="修理費"/>
    <s v="金融機関C"/>
    <m/>
    <n v="272143"/>
    <n v="1181398"/>
    <x v="147"/>
    <n v="-272143"/>
    <x v="1"/>
    <x v="14"/>
  </r>
  <r>
    <x v="13"/>
    <s v="2025-05-28"/>
    <n v="0"/>
    <s v="クレジットカード会社"/>
    <s v="非課税"/>
    <s v="クレジットカード会社"/>
    <s v="雑費"/>
    <s v="経理部"/>
    <s v="MN-5047"/>
    <s v="要確認"/>
    <s v="返品処理"/>
    <s v="水道光熱費"/>
    <s v="金融機関C"/>
    <n v="494345"/>
    <m/>
    <n v="1912366"/>
    <x v="147"/>
    <n v="494345"/>
    <x v="1"/>
    <x v="13"/>
  </r>
  <r>
    <x v="0"/>
    <s v="2025-05-29"/>
    <n v="0"/>
    <s v="税務署"/>
    <s v="課税"/>
    <s v="税務署"/>
    <s v="雑費"/>
    <s v="経理部"/>
    <s v="MN-3618"/>
    <s v="未処理"/>
    <s v="キャンセル"/>
    <s v="通信費"/>
    <s v="税務署I"/>
    <m/>
    <n v="145966"/>
    <n v="613497"/>
    <x v="148"/>
    <n v="-145966"/>
    <x v="0"/>
    <x v="0"/>
  </r>
  <r>
    <x v="2"/>
    <s v="2025-05-29"/>
    <n v="0"/>
    <s v="クレジットカード会社"/>
    <s v="課税"/>
    <s v="クレジットカード会社"/>
    <s v="商品B"/>
    <s v="総務部"/>
    <s v="MN-6677"/>
    <s v="重要"/>
    <s v="分割払い"/>
    <s v="接待交際費"/>
    <s v="電力会社D"/>
    <n v="181903"/>
    <m/>
    <n v="2704390"/>
    <x v="148"/>
    <n v="181903"/>
    <x v="1"/>
    <x v="2"/>
  </r>
  <r>
    <x v="14"/>
    <s v="2025-05-29"/>
    <n v="0"/>
    <s v="取引先C"/>
    <s v="対象外"/>
    <s v="取引先C"/>
    <s v="商品B"/>
    <s v="営業部"/>
    <s v="MN-9596"/>
    <s v="未処理"/>
    <s v="キャンセル"/>
    <s v="広告宣伝費"/>
    <s v="プロバイダE"/>
    <n v="123603"/>
    <m/>
    <n v="1318656"/>
    <x v="148"/>
    <n v="123603"/>
    <x v="1"/>
    <x v="14"/>
  </r>
  <r>
    <x v="3"/>
    <s v="2025-05-29"/>
    <n v="0"/>
    <s v="コンビニ"/>
    <s v="課税"/>
    <s v="コンビニ"/>
    <s v="商品B"/>
    <s v="サポート部"/>
    <s v="MN-2753"/>
    <s v="重要"/>
    <s v="特別注文"/>
    <s v="運送料"/>
    <s v="銀行A"/>
    <n v="289768"/>
    <m/>
    <n v="2450547"/>
    <x v="148"/>
    <n v="289768"/>
    <x v="1"/>
    <x v="3"/>
  </r>
  <r>
    <x v="4"/>
    <s v="2025-05-29"/>
    <n v="0"/>
    <s v="クレジットカード会社"/>
    <s v="課税"/>
    <s v="クレジットカード会社"/>
    <s v="広告"/>
    <s v="マーケティング部"/>
    <s v="MN-4186"/>
    <s v="支払い済み"/>
    <s v="分割払い"/>
    <s v="水道光熱費"/>
    <s v="政府機関J"/>
    <n v="71076"/>
    <m/>
    <n v="1639744"/>
    <x v="148"/>
    <n v="71076"/>
    <x v="1"/>
    <x v="4"/>
  </r>
  <r>
    <x v="0"/>
    <s v="2025-05-30"/>
    <n v="0"/>
    <s v="取引先D"/>
    <s v="非課税"/>
    <s v="取引先D"/>
    <s v="PC機器"/>
    <s v="管理部"/>
    <s v="MN-4665"/>
    <s v="支払い済み"/>
    <s v="分割払い"/>
    <s v="運送料"/>
    <s v="税務署I"/>
    <m/>
    <n v="37331"/>
    <n v="2236815"/>
    <x v="149"/>
    <n v="-37331"/>
    <x v="0"/>
    <x v="0"/>
  </r>
  <r>
    <x v="3"/>
    <s v="2025-05-30"/>
    <n v="0"/>
    <s v="銀行"/>
    <s v="非課税"/>
    <s v="銀行"/>
    <s v="雑費"/>
    <s v="管理部"/>
    <s v="MN-7057"/>
    <s v="月末処理"/>
    <s v="割引適用"/>
    <s v="運送料"/>
    <s v="金融機関C"/>
    <n v="268624"/>
    <m/>
    <n v="2910274"/>
    <x v="149"/>
    <n v="268624"/>
    <x v="1"/>
    <x v="3"/>
  </r>
  <r>
    <x v="7"/>
    <s v="2025-05-31"/>
    <n v="0"/>
    <s v="取引先B"/>
    <s v="対象外"/>
    <s v="取引先B"/>
    <s v="商品A"/>
    <s v="営業部"/>
    <s v="MN-1662"/>
    <s v="要見直し"/>
    <s v="割引適用"/>
    <s v="仕入れ"/>
    <s v="通販サイトH"/>
    <m/>
    <n v="383839"/>
    <n v="1061814"/>
    <x v="150"/>
    <n v="-383839"/>
    <x v="1"/>
    <x v="7"/>
  </r>
  <r>
    <x v="3"/>
    <s v="2025-05-31"/>
    <n v="0"/>
    <s v="コンビニ"/>
    <s v="課税"/>
    <s v="コンビニ"/>
    <s v="商品B"/>
    <s v="経理部"/>
    <s v="MN-6271"/>
    <s v="支払い済み"/>
    <s v="支払い遅延"/>
    <s v="仕入れ"/>
    <s v="税務署I"/>
    <m/>
    <n v="443607"/>
    <n v="2323941"/>
    <x v="150"/>
    <n v="-443607"/>
    <x v="1"/>
    <x v="3"/>
  </r>
  <r>
    <x v="4"/>
    <s v="2025-05-31"/>
    <n v="0"/>
    <s v="Amazon"/>
    <s v="非課税"/>
    <s v="Amazon"/>
    <s v="商品A"/>
    <s v="サポート部"/>
    <s v="MN-1332"/>
    <s v="支払い済み"/>
    <s v="分割払い"/>
    <s v="販売"/>
    <s v="税務署I"/>
    <n v="369087"/>
    <m/>
    <n v="933381"/>
    <x v="150"/>
    <n v="369087"/>
    <x v="1"/>
    <x v="4"/>
  </r>
  <r>
    <x v="11"/>
    <s v="2025-05-31"/>
    <n v="0"/>
    <s v="税務署"/>
    <s v="対象外"/>
    <s v="税務署"/>
    <s v="商品A"/>
    <s v="総務部"/>
    <s v="MN-8782"/>
    <s v="緊急"/>
    <s v="再請求"/>
    <s v="水道光熱費"/>
    <s v="通販サイトH"/>
    <m/>
    <n v="402877"/>
    <n v="897112"/>
    <x v="150"/>
    <n v="-402877"/>
    <x v="0"/>
    <x v="11"/>
  </r>
  <r>
    <x v="11"/>
    <s v="2025-06-01"/>
    <n v="0"/>
    <s v="税務署"/>
    <s v="非課税"/>
    <s v="税務署"/>
    <s v="広告"/>
    <s v="開発部"/>
    <s v="MN-5977"/>
    <s v="未処理"/>
    <s v="割引適用"/>
    <s v="接待交際費"/>
    <s v="金融機関C"/>
    <n v="295105"/>
    <m/>
    <n v="1237693"/>
    <x v="151"/>
    <n v="295105"/>
    <x v="0"/>
    <x v="11"/>
  </r>
  <r>
    <x v="5"/>
    <s v="2025-06-01"/>
    <n v="0"/>
    <s v="クレジットカード会社"/>
    <s v="非課税"/>
    <s v="クレジットカード会社"/>
    <s v="商品A"/>
    <s v="管理部"/>
    <s v="MN-8693"/>
    <s v="要確認"/>
    <s v="分割払い"/>
    <s v="販売"/>
    <s v="政府機関J"/>
    <m/>
    <n v="261063"/>
    <n v="1865661"/>
    <x v="151"/>
    <n v="-261063"/>
    <x v="1"/>
    <x v="5"/>
  </r>
  <r>
    <x v="5"/>
    <s v="2025-06-01"/>
    <n v="0"/>
    <s v="取引先A"/>
    <s v="対象外"/>
    <s v="取引先A"/>
    <s v="雑費"/>
    <s v="サポート部"/>
    <s v="MN-4510"/>
    <s v="要確認"/>
    <s v="特別注文"/>
    <s v="接待交際費"/>
    <s v="カード会社B"/>
    <n v="73236"/>
    <m/>
    <n v="1603411"/>
    <x v="151"/>
    <n v="73236"/>
    <x v="1"/>
    <x v="5"/>
  </r>
  <r>
    <x v="7"/>
    <s v="2025-06-02"/>
    <n v="0"/>
    <s v="税務署"/>
    <s v="非課税"/>
    <s v="税務署"/>
    <s v="消耗品"/>
    <s v="サポート部"/>
    <s v="MN-8302"/>
    <s v="未処理"/>
    <s v="再請求"/>
    <s v="水道光熱費"/>
    <s v="取引先F"/>
    <n v="184684"/>
    <m/>
    <n v="1556151"/>
    <x v="152"/>
    <n v="184684"/>
    <x v="1"/>
    <x v="7"/>
  </r>
  <r>
    <x v="7"/>
    <s v="2025-06-02"/>
    <n v="0"/>
    <s v="税務署"/>
    <s v="対象外"/>
    <s v="税務署"/>
    <s v="広告"/>
    <s v="営業部"/>
    <s v="MN-3660"/>
    <s v="重要"/>
    <s v="支払い遅延"/>
    <s v="修理費"/>
    <s v="銀行A"/>
    <n v="279056"/>
    <m/>
    <n v="2802532"/>
    <x v="152"/>
    <n v="279056"/>
    <x v="1"/>
    <x v="7"/>
  </r>
  <r>
    <x v="11"/>
    <s v="2025-06-03"/>
    <n v="0"/>
    <s v="銀行"/>
    <s v="非課税"/>
    <s v="銀行"/>
    <s v="雑費"/>
    <s v="管理部"/>
    <s v="MN-8729"/>
    <s v="要見直し"/>
    <s v="通常取引"/>
    <s v="接待交際費"/>
    <s v="政府機関J"/>
    <n v="223644"/>
    <m/>
    <n v="562135"/>
    <x v="153"/>
    <n v="223644"/>
    <x v="0"/>
    <x v="11"/>
  </r>
  <r>
    <x v="8"/>
    <s v="2025-06-03"/>
    <n v="0"/>
    <s v="取引先A"/>
    <s v="課税"/>
    <s v="取引先A"/>
    <s v="教材"/>
    <s v="サポート部"/>
    <s v="MN-5120"/>
    <s v="要見直し"/>
    <s v="割引適用"/>
    <s v="修理費"/>
    <s v="運送会社G"/>
    <m/>
    <n v="350826"/>
    <n v="2918222"/>
    <x v="153"/>
    <n v="-350826"/>
    <x v="1"/>
    <x v="8"/>
  </r>
  <r>
    <x v="10"/>
    <s v="2025-06-03"/>
    <n v="0"/>
    <s v="取引先D"/>
    <s v="課税"/>
    <s v="取引先D"/>
    <s v="商品A"/>
    <s v="マーケティング部"/>
    <s v="MN-1021"/>
    <s v="クライアント対応"/>
    <s v="割引適用"/>
    <s v="接待交際費"/>
    <s v="プロバイダE"/>
    <n v="15739"/>
    <m/>
    <n v="836105"/>
    <x v="153"/>
    <n v="15739"/>
    <x v="0"/>
    <x v="10"/>
  </r>
  <r>
    <x v="12"/>
    <s v="2025-06-03"/>
    <n v="0"/>
    <s v="銀行"/>
    <s v="課税"/>
    <s v="銀行"/>
    <s v="雑費"/>
    <s v="総務部"/>
    <s v="MN-2723"/>
    <s v="要確認"/>
    <s v="一括払い"/>
    <s v="メンテナンス費"/>
    <s v="電力会社D"/>
    <n v="245792"/>
    <m/>
    <n v="2545415"/>
    <x v="153"/>
    <n v="245792"/>
    <x v="0"/>
    <x v="12"/>
  </r>
  <r>
    <x v="1"/>
    <s v="2025-06-03"/>
    <n v="0"/>
    <s v="Amazon"/>
    <s v="課税"/>
    <s v="Amazon"/>
    <s v="雑費"/>
    <s v="総務部"/>
    <s v="MN-3780"/>
    <s v="緊急"/>
    <s v="特別注文"/>
    <s v="運送料"/>
    <s v="取引先F"/>
    <n v="379922"/>
    <m/>
    <n v="501929"/>
    <x v="153"/>
    <n v="379922"/>
    <x v="1"/>
    <x v="1"/>
  </r>
  <r>
    <x v="14"/>
    <s v="2025-06-04"/>
    <n v="0"/>
    <s v="税務署"/>
    <s v="課税"/>
    <s v="税務署"/>
    <s v="教材"/>
    <s v="開発部"/>
    <s v="MN-1997"/>
    <s v="重要"/>
    <s v="割引適用"/>
    <s v="仕入れ"/>
    <s v="通販サイトH"/>
    <m/>
    <n v="472318"/>
    <n v="1587539"/>
    <x v="154"/>
    <n v="-472318"/>
    <x v="1"/>
    <x v="14"/>
  </r>
  <r>
    <x v="0"/>
    <s v="2025-06-04"/>
    <n v="0"/>
    <s v="銀行"/>
    <s v="非課税"/>
    <s v="銀行"/>
    <s v="広告"/>
    <s v="経理部"/>
    <s v="MN-9365"/>
    <s v="追加調整"/>
    <s v="再請求"/>
    <s v="接待交際費"/>
    <s v="取引先F"/>
    <n v="448420"/>
    <m/>
    <n v="2362875"/>
    <x v="154"/>
    <n v="448420"/>
    <x v="0"/>
    <x v="0"/>
  </r>
  <r>
    <x v="2"/>
    <s v="2025-06-04"/>
    <n v="0"/>
    <s v="クレジットカード会社"/>
    <s v="非課税"/>
    <s v="クレジットカード会社"/>
    <s v="交通費"/>
    <s v="総務部"/>
    <s v="MN-5425"/>
    <s v="月次処理"/>
    <s v="割引適用"/>
    <s v="修理費"/>
    <s v="プロバイダE"/>
    <m/>
    <n v="436892"/>
    <n v="2486566"/>
    <x v="154"/>
    <n v="-436892"/>
    <x v="1"/>
    <x v="2"/>
  </r>
  <r>
    <x v="10"/>
    <s v="2025-06-04"/>
    <n v="0"/>
    <s v="銀行"/>
    <s v="課税"/>
    <s v="銀行"/>
    <s v="オフィス備品"/>
    <s v="開発部"/>
    <s v="MN-3148"/>
    <s v="未処理"/>
    <s v="支払い遅延"/>
    <s v="水道光熱費"/>
    <s v="電力会社D"/>
    <n v="156661"/>
    <m/>
    <n v="1329783"/>
    <x v="154"/>
    <n v="156661"/>
    <x v="0"/>
    <x v="10"/>
  </r>
  <r>
    <x v="6"/>
    <s v="2025-06-04"/>
    <n v="0"/>
    <s v="取引先A"/>
    <s v="非課税"/>
    <s v="取引先A"/>
    <s v="商品A"/>
    <s v="管理部"/>
    <s v="MN-3361"/>
    <s v="クライアント対応"/>
    <s v="返品処理"/>
    <s v="修理費"/>
    <s v="金融機関C"/>
    <n v="160480"/>
    <m/>
    <n v="2265829"/>
    <x v="154"/>
    <n v="160480"/>
    <x v="0"/>
    <x v="6"/>
  </r>
  <r>
    <x v="3"/>
    <s v="2025-06-05"/>
    <n v="0"/>
    <s v="オリックス銀行"/>
    <s v="非課税"/>
    <s v="オリックス銀行"/>
    <s v="教材"/>
    <s v="経理部"/>
    <s v="MN-1140"/>
    <s v="未処理"/>
    <s v="分割払い"/>
    <s v="広告宣伝費"/>
    <s v="税務署I"/>
    <n v="48888"/>
    <m/>
    <n v="2330162"/>
    <x v="155"/>
    <n v="48888"/>
    <x v="1"/>
    <x v="3"/>
  </r>
  <r>
    <x v="6"/>
    <s v="2025-06-05"/>
    <n v="0"/>
    <s v="取引先B"/>
    <s v="対象外"/>
    <s v="取引先B"/>
    <s v="PC機器"/>
    <s v="サポート部"/>
    <s v="MN-4095"/>
    <s v="クライアント対応"/>
    <s v="返品処理"/>
    <s v="メンテナンス費"/>
    <s v="通販サイトH"/>
    <n v="360498"/>
    <m/>
    <n v="947851"/>
    <x v="155"/>
    <n v="360498"/>
    <x v="0"/>
    <x v="6"/>
  </r>
  <r>
    <x v="11"/>
    <s v="2025-06-05"/>
    <n v="0"/>
    <s v="取引先D"/>
    <s v="対象外"/>
    <s v="取引先D"/>
    <s v="教材"/>
    <s v="マーケティング部"/>
    <s v="MN-2989"/>
    <s v="要見直し"/>
    <s v="通常取引"/>
    <s v="修理費"/>
    <s v="カード会社B"/>
    <m/>
    <n v="47206"/>
    <n v="2560982"/>
    <x v="155"/>
    <n v="-47206"/>
    <x v="0"/>
    <x v="11"/>
  </r>
  <r>
    <x v="13"/>
    <s v="2025-06-05"/>
    <n v="0"/>
    <s v="税務署"/>
    <s v="非課税"/>
    <s v="税務署"/>
    <s v="雑費"/>
    <s v="開発部"/>
    <s v="MN-5278"/>
    <s v="要見直し"/>
    <s v="分割払い"/>
    <s v="水道光熱費"/>
    <s v="運送会社G"/>
    <m/>
    <n v="296764"/>
    <n v="1737434"/>
    <x v="155"/>
    <n v="-296764"/>
    <x v="1"/>
    <x v="13"/>
  </r>
  <r>
    <x v="7"/>
    <s v="2025-06-06"/>
    <n v="0"/>
    <s v="税務署"/>
    <s v="課税"/>
    <s v="税務署"/>
    <s v="交通費"/>
    <s v="マーケティング部"/>
    <s v="MN-1829"/>
    <s v="支払い済み"/>
    <s v="返品処理"/>
    <s v="水道光熱費"/>
    <s v="税務署I"/>
    <n v="114323"/>
    <m/>
    <n v="1015179"/>
    <x v="156"/>
    <n v="114323"/>
    <x v="1"/>
    <x v="7"/>
  </r>
  <r>
    <x v="12"/>
    <s v="2025-06-06"/>
    <n v="0"/>
    <s v="取引先B"/>
    <s v="対象外"/>
    <s v="取引先B"/>
    <s v="商品B"/>
    <s v="マーケティング部"/>
    <s v="MN-3620"/>
    <s v="重要"/>
    <s v="支払い遅延"/>
    <s v="水道光熱費"/>
    <s v="取引先F"/>
    <n v="152440"/>
    <m/>
    <n v="2676834"/>
    <x v="156"/>
    <n v="152440"/>
    <x v="0"/>
    <x v="12"/>
  </r>
  <r>
    <x v="11"/>
    <s v="2025-06-06"/>
    <n v="0"/>
    <s v="取引先A"/>
    <s v="課税"/>
    <s v="取引先A"/>
    <s v="商品B"/>
    <s v="経理部"/>
    <s v="MN-1105"/>
    <s v="重要"/>
    <s v="一括払い"/>
    <s v="広告宣伝費"/>
    <s v="プロバイダE"/>
    <n v="156070"/>
    <m/>
    <n v="1817722"/>
    <x v="156"/>
    <n v="156070"/>
    <x v="0"/>
    <x v="11"/>
  </r>
  <r>
    <x v="4"/>
    <s v="2025-06-07"/>
    <n v="0"/>
    <s v="オリックス銀行"/>
    <s v="対象外"/>
    <s v="オリックス銀行"/>
    <s v="商品B"/>
    <s v="開発部"/>
    <s v="MN-6646"/>
    <s v="支払い済み"/>
    <s v="キャンセル"/>
    <s v="運送料"/>
    <s v="政府機関J"/>
    <m/>
    <n v="300480"/>
    <n v="1984738"/>
    <x v="157"/>
    <n v="-300480"/>
    <x v="1"/>
    <x v="4"/>
  </r>
  <r>
    <x v="14"/>
    <s v="2025-06-07"/>
    <n v="0"/>
    <s v="オリックス銀行"/>
    <s v="非課税"/>
    <s v="オリックス銀行"/>
    <s v="交通費"/>
    <s v="サポート部"/>
    <s v="MN-7172"/>
    <s v="緊急"/>
    <s v="返品処理"/>
    <s v="仕入れ"/>
    <s v="取引先F"/>
    <m/>
    <n v="248433"/>
    <n v="1763452"/>
    <x v="157"/>
    <n v="-248433"/>
    <x v="1"/>
    <x v="14"/>
  </r>
  <r>
    <x v="7"/>
    <s v="2025-06-07"/>
    <n v="0"/>
    <s v="取引先A"/>
    <s v="課税"/>
    <s v="取引先A"/>
    <s v="商品A"/>
    <s v="マーケティング部"/>
    <s v="MN-6971"/>
    <s v="月次処理"/>
    <s v="特別注文"/>
    <s v="運送料"/>
    <s v="通販サイトH"/>
    <m/>
    <n v="478256"/>
    <n v="2003146"/>
    <x v="157"/>
    <n v="-478256"/>
    <x v="1"/>
    <x v="7"/>
  </r>
  <r>
    <x v="10"/>
    <s v="2025-06-08"/>
    <n v="0"/>
    <s v="オリックス銀行"/>
    <s v="非課税"/>
    <s v="オリックス銀行"/>
    <s v="交通費"/>
    <s v="経理部"/>
    <s v="MN-6302"/>
    <s v="未処理"/>
    <s v="再請求"/>
    <s v="販売"/>
    <s v="運送会社G"/>
    <m/>
    <n v="101119"/>
    <n v="888937"/>
    <x v="158"/>
    <n v="-101119"/>
    <x v="0"/>
    <x v="10"/>
  </r>
  <r>
    <x v="9"/>
    <s v="2025-06-08"/>
    <n v="0"/>
    <s v="Amazon"/>
    <s v="非課税"/>
    <s v="Amazon"/>
    <s v="オフィス備品"/>
    <s v="営業部"/>
    <s v="MN-8557"/>
    <s v="月次処理"/>
    <s v="優先対応"/>
    <s v="運送料"/>
    <s v="金融機関C"/>
    <n v="160602"/>
    <m/>
    <n v="2056596"/>
    <x v="158"/>
    <n v="160602"/>
    <x v="0"/>
    <x v="9"/>
  </r>
  <r>
    <x v="4"/>
    <s v="2025-06-08"/>
    <n v="0"/>
    <s v="クレジットカード会社"/>
    <s v="非課税"/>
    <s v="クレジットカード会社"/>
    <s v="商品B"/>
    <s v="管理部"/>
    <s v="MN-9400"/>
    <s v="追加調整"/>
    <s v="一括払い"/>
    <s v="接待交際費"/>
    <s v="電力会社D"/>
    <m/>
    <n v="267860"/>
    <n v="877720"/>
    <x v="158"/>
    <n v="-267860"/>
    <x v="1"/>
    <x v="4"/>
  </r>
  <r>
    <x v="10"/>
    <s v="2025-06-08"/>
    <n v="0"/>
    <s v="取引先C"/>
    <s v="対象外"/>
    <s v="取引先C"/>
    <s v="消耗品"/>
    <s v="開発部"/>
    <s v="MN-4369"/>
    <s v="クライアント対応"/>
    <s v="返品処理"/>
    <s v="運送料"/>
    <s v="税務署I"/>
    <m/>
    <n v="479773"/>
    <n v="656628"/>
    <x v="158"/>
    <n v="-479773"/>
    <x v="0"/>
    <x v="10"/>
  </r>
  <r>
    <x v="12"/>
    <s v="2025-06-09"/>
    <n v="0"/>
    <s v="Amazon"/>
    <s v="対象外"/>
    <s v="Amazon"/>
    <s v="雑費"/>
    <s v="サポート部"/>
    <s v="MN-4950"/>
    <s v="月末処理"/>
    <s v="一括払い"/>
    <s v="水道光熱費"/>
    <s v="運送会社G"/>
    <m/>
    <n v="330022"/>
    <n v="1490558"/>
    <x v="159"/>
    <n v="-330022"/>
    <x v="0"/>
    <x v="12"/>
  </r>
  <r>
    <x v="3"/>
    <s v="2025-06-09"/>
    <n v="0"/>
    <s v="コンビニ"/>
    <s v="課税"/>
    <s v="コンビニ"/>
    <s v="サービスC"/>
    <s v="マーケティング部"/>
    <s v="MN-7809"/>
    <s v="支払い済み"/>
    <s v="再請求"/>
    <s v="広告宣伝費"/>
    <s v="通販サイトH"/>
    <m/>
    <n v="184094"/>
    <n v="1080202"/>
    <x v="159"/>
    <n v="-184094"/>
    <x v="1"/>
    <x v="3"/>
  </r>
  <r>
    <x v="1"/>
    <s v="2025-06-10"/>
    <n v="0"/>
    <s v="取引先C"/>
    <s v="非課税"/>
    <s v="取引先C"/>
    <s v="サービスC"/>
    <s v="マーケティング部"/>
    <s v="MN-2388"/>
    <s v="重要"/>
    <s v="キャンセル"/>
    <s v="水道光熱費"/>
    <s v="運送会社G"/>
    <m/>
    <n v="74816"/>
    <n v="1789552"/>
    <x v="160"/>
    <n v="-74816"/>
    <x v="1"/>
    <x v="1"/>
  </r>
  <r>
    <x v="14"/>
    <s v="2025-06-10"/>
    <n v="0"/>
    <s v="取引先A"/>
    <s v="対象外"/>
    <s v="取引先A"/>
    <s v="PC機器"/>
    <s v="マーケティング部"/>
    <s v="MN-6569"/>
    <s v="追加調整"/>
    <s v="割引適用"/>
    <s v="運送料"/>
    <s v="運送会社G"/>
    <m/>
    <n v="268879"/>
    <n v="821879"/>
    <x v="160"/>
    <n v="-268879"/>
    <x v="1"/>
    <x v="14"/>
  </r>
  <r>
    <x v="10"/>
    <s v="2025-06-10"/>
    <n v="0"/>
    <s v="銀行"/>
    <s v="対象外"/>
    <s v="銀行"/>
    <s v="交通費"/>
    <s v="サポート部"/>
    <s v="MN-4795"/>
    <s v="支払い済み"/>
    <s v="割引適用"/>
    <s v="メンテナンス費"/>
    <s v="運送会社G"/>
    <n v="21071"/>
    <m/>
    <n v="2305817"/>
    <x v="160"/>
    <n v="21071"/>
    <x v="0"/>
    <x v="10"/>
  </r>
  <r>
    <x v="3"/>
    <s v="2025-06-10"/>
    <n v="0"/>
    <s v="取引先B"/>
    <s v="対象外"/>
    <s v="取引先B"/>
    <s v="雑費"/>
    <s v="マーケティング部"/>
    <s v="MN-4079"/>
    <s v="月末処理"/>
    <s v="特別注文"/>
    <s v="販売"/>
    <s v="政府機関J"/>
    <m/>
    <n v="366302"/>
    <n v="2741247"/>
    <x v="160"/>
    <n v="-366302"/>
    <x v="1"/>
    <x v="3"/>
  </r>
  <r>
    <x v="4"/>
    <s v="2025-06-10"/>
    <n v="0"/>
    <s v="クレジットカード会社"/>
    <s v="課税"/>
    <s v="クレジットカード会社"/>
    <s v="交通費"/>
    <s v="営業部"/>
    <s v="MN-6795"/>
    <s v="重要"/>
    <s v="再請求"/>
    <s v="広告宣伝費"/>
    <s v="プロバイダE"/>
    <n v="288697"/>
    <m/>
    <n v="2648807"/>
    <x v="160"/>
    <n v="288697"/>
    <x v="1"/>
    <x v="4"/>
  </r>
  <r>
    <x v="4"/>
    <s v="2025-06-11"/>
    <n v="0"/>
    <s v="Amazon"/>
    <s v="対象外"/>
    <s v="Amazon"/>
    <s v="オフィス備品"/>
    <s v="開発部"/>
    <s v="MN-2461"/>
    <s v="要見直し"/>
    <s v="分割払い"/>
    <s v="広告宣伝費"/>
    <s v="政府機関J"/>
    <n v="272149"/>
    <m/>
    <n v="956912"/>
    <x v="161"/>
    <n v="272149"/>
    <x v="1"/>
    <x v="4"/>
  </r>
  <r>
    <x v="3"/>
    <s v="2025-06-11"/>
    <n v="0"/>
    <s v="コンビニ"/>
    <s v="対象外"/>
    <s v="コンビニ"/>
    <s v="商品A"/>
    <s v="サポート部"/>
    <s v="MN-5278"/>
    <s v="月次処理"/>
    <s v="再請求"/>
    <s v="通信費"/>
    <s v="運送会社G"/>
    <n v="369860"/>
    <m/>
    <n v="2107582"/>
    <x v="161"/>
    <n v="369860"/>
    <x v="1"/>
    <x v="3"/>
  </r>
  <r>
    <x v="4"/>
    <s v="2025-06-12"/>
    <n v="0"/>
    <s v="Amazon"/>
    <s v="非課税"/>
    <s v="Amazon"/>
    <s v="PC機器"/>
    <s v="管理部"/>
    <s v="MN-3656"/>
    <s v="未処理"/>
    <s v="通常取引"/>
    <s v="広告宣伝費"/>
    <s v="電力会社D"/>
    <n v="362529"/>
    <m/>
    <n v="1526791"/>
    <x v="162"/>
    <n v="362529"/>
    <x v="1"/>
    <x v="4"/>
  </r>
  <r>
    <x v="7"/>
    <s v="2025-06-13"/>
    <n v="0"/>
    <s v="オリックス銀行"/>
    <s v="課税"/>
    <s v="オリックス銀行"/>
    <s v="消耗品"/>
    <s v="管理部"/>
    <s v="MN-9743"/>
    <s v="緊急"/>
    <s v="返品処理"/>
    <s v="メンテナンス費"/>
    <s v="通販サイトH"/>
    <m/>
    <n v="461176"/>
    <n v="1308703"/>
    <x v="163"/>
    <n v="-461176"/>
    <x v="1"/>
    <x v="7"/>
  </r>
  <r>
    <x v="12"/>
    <s v="2025-06-13"/>
    <n v="0"/>
    <s v="取引先D"/>
    <s v="対象外"/>
    <s v="取引先D"/>
    <s v="消耗品"/>
    <s v="経理部"/>
    <s v="MN-2100"/>
    <s v="重要"/>
    <s v="割引適用"/>
    <s v="接待交際費"/>
    <s v="電力会社D"/>
    <n v="141432"/>
    <m/>
    <n v="1637434"/>
    <x v="163"/>
    <n v="141432"/>
    <x v="0"/>
    <x v="12"/>
  </r>
  <r>
    <x v="2"/>
    <s v="2025-06-13"/>
    <n v="0"/>
    <s v="クレジットカード会社"/>
    <s v="課税"/>
    <s v="クレジットカード会社"/>
    <s v="PC機器"/>
    <s v="開発部"/>
    <s v="MN-2610"/>
    <s v="クライアント対応"/>
    <s v="支払い遅延"/>
    <s v="修理費"/>
    <s v="電力会社D"/>
    <n v="216106"/>
    <m/>
    <n v="1443479"/>
    <x v="163"/>
    <n v="216106"/>
    <x v="1"/>
    <x v="2"/>
  </r>
  <r>
    <x v="5"/>
    <s v="2025-06-13"/>
    <n v="0"/>
    <s v="Amazon"/>
    <s v="非課税"/>
    <s v="Amazon"/>
    <s v="PC機器"/>
    <s v="開発部"/>
    <s v="MN-7094"/>
    <s v="要確認"/>
    <s v="特別注文"/>
    <s v="水道光熱費"/>
    <s v="政府機関J"/>
    <n v="369409"/>
    <m/>
    <n v="2438269"/>
    <x v="163"/>
    <n v="369409"/>
    <x v="1"/>
    <x v="5"/>
  </r>
  <r>
    <x v="12"/>
    <s v="2025-06-14"/>
    <n v="0"/>
    <s v="取引先B"/>
    <s v="対象外"/>
    <s v="取引先B"/>
    <s v="オフィス備品"/>
    <s v="総務部"/>
    <s v="MN-3291"/>
    <s v="追加調整"/>
    <s v="特別注文"/>
    <s v="水道光熱費"/>
    <s v="金融機関C"/>
    <m/>
    <n v="292713"/>
    <n v="2160390"/>
    <x v="164"/>
    <n v="-292713"/>
    <x v="0"/>
    <x v="12"/>
  </r>
  <r>
    <x v="13"/>
    <s v="2025-06-15"/>
    <n v="0"/>
    <s v="取引先D"/>
    <s v="非課税"/>
    <s v="取引先D"/>
    <s v="サービスC"/>
    <s v="営業部"/>
    <s v="MN-7316"/>
    <s v="未処理"/>
    <s v="返品処理"/>
    <s v="研修費"/>
    <s v="運送会社G"/>
    <n v="468658"/>
    <m/>
    <n v="2147171"/>
    <x v="165"/>
    <n v="468658"/>
    <x v="1"/>
    <x v="13"/>
  </r>
  <r>
    <x v="0"/>
    <s v="2025-06-15"/>
    <n v="0"/>
    <s v="オリックス銀行"/>
    <s v="対象外"/>
    <s v="オリックス銀行"/>
    <s v="消耗品"/>
    <s v="営業部"/>
    <s v="MN-1351"/>
    <s v="要確認"/>
    <s v="通常取引"/>
    <s v="メンテナンス費"/>
    <s v="政府機関J"/>
    <n v="228105"/>
    <m/>
    <n v="2680780"/>
    <x v="165"/>
    <n v="228105"/>
    <x v="0"/>
    <x v="0"/>
  </r>
  <r>
    <x v="0"/>
    <s v="2025-06-15"/>
    <n v="0"/>
    <s v="Amazon"/>
    <s v="非課税"/>
    <s v="Amazon"/>
    <s v="商品A"/>
    <s v="管理部"/>
    <s v="MN-8694"/>
    <s v="月末処理"/>
    <s v="優先対応"/>
    <s v="通信費"/>
    <s v="税務署I"/>
    <n v="452713"/>
    <m/>
    <n v="2672084"/>
    <x v="165"/>
    <n v="452713"/>
    <x v="0"/>
    <x v="0"/>
  </r>
  <r>
    <x v="6"/>
    <s v="2025-06-15"/>
    <n v="0"/>
    <s v="税務署"/>
    <s v="課税"/>
    <s v="税務署"/>
    <s v="雑費"/>
    <s v="マーケティング部"/>
    <s v="MN-8204"/>
    <s v="重要"/>
    <s v="再請求"/>
    <s v="通信費"/>
    <s v="カード会社B"/>
    <m/>
    <n v="293595"/>
    <n v="1681834"/>
    <x v="165"/>
    <n v="-293595"/>
    <x v="0"/>
    <x v="6"/>
  </r>
  <r>
    <x v="3"/>
    <s v="2025-06-16"/>
    <n v="0"/>
    <s v="取引先D"/>
    <s v="対象外"/>
    <s v="取引先D"/>
    <s v="広告"/>
    <s v="管理部"/>
    <s v="MN-3713"/>
    <s v="要確認"/>
    <s v="優先対応"/>
    <s v="広告宣伝費"/>
    <s v="プロバイダE"/>
    <n v="176292"/>
    <m/>
    <n v="1018995"/>
    <x v="166"/>
    <n v="176292"/>
    <x v="1"/>
    <x v="3"/>
  </r>
  <r>
    <x v="7"/>
    <s v="2025-06-16"/>
    <n v="0"/>
    <s v="クレジットカード会社"/>
    <s v="非課税"/>
    <s v="クレジットカード会社"/>
    <s v="サービスC"/>
    <s v="経理部"/>
    <s v="MN-3304"/>
    <s v="月次処理"/>
    <s v="優先対応"/>
    <s v="水道光熱費"/>
    <s v="カード会社B"/>
    <m/>
    <n v="140184"/>
    <n v="1531346"/>
    <x v="166"/>
    <n v="-140184"/>
    <x v="1"/>
    <x v="7"/>
  </r>
  <r>
    <x v="8"/>
    <s v="2025-06-17"/>
    <n v="0"/>
    <s v="クレジットカード会社"/>
    <s v="課税"/>
    <s v="クレジットカード会社"/>
    <s v="サービスC"/>
    <s v="管理部"/>
    <s v="MN-3179"/>
    <s v="要確認"/>
    <s v="通常取引"/>
    <s v="広告宣伝費"/>
    <s v="取引先F"/>
    <m/>
    <n v="229149"/>
    <n v="1463450"/>
    <x v="167"/>
    <n v="-229149"/>
    <x v="1"/>
    <x v="8"/>
  </r>
  <r>
    <x v="7"/>
    <s v="2025-06-17"/>
    <n v="0"/>
    <s v="取引先B"/>
    <s v="非課税"/>
    <s v="取引先B"/>
    <s v="商品A"/>
    <s v="管理部"/>
    <s v="MN-7750"/>
    <s v="緊急"/>
    <s v="割引適用"/>
    <s v="通信費"/>
    <s v="税務署I"/>
    <m/>
    <n v="17530"/>
    <n v="1977437"/>
    <x v="167"/>
    <n v="-17530"/>
    <x v="1"/>
    <x v="7"/>
  </r>
  <r>
    <x v="14"/>
    <s v="2025-06-17"/>
    <n v="0"/>
    <s v="オリックス銀行"/>
    <s v="課税"/>
    <s v="オリックス銀行"/>
    <s v="商品B"/>
    <s v="経理部"/>
    <s v="MN-8810"/>
    <s v="要見直し"/>
    <s v="特別注文"/>
    <s v="水道光熱費"/>
    <s v="政府機関J"/>
    <m/>
    <n v="481545"/>
    <n v="801352"/>
    <x v="167"/>
    <n v="-481545"/>
    <x v="1"/>
    <x v="14"/>
  </r>
  <r>
    <x v="14"/>
    <s v="2025-06-17"/>
    <n v="0"/>
    <s v="取引先A"/>
    <s v="課税"/>
    <s v="取引先A"/>
    <s v="サービスC"/>
    <s v="営業部"/>
    <s v="MN-1883"/>
    <s v="未処理"/>
    <s v="一括払い"/>
    <s v="研修費"/>
    <s v="銀行A"/>
    <n v="252339"/>
    <m/>
    <n v="2007003"/>
    <x v="167"/>
    <n v="252339"/>
    <x v="1"/>
    <x v="14"/>
  </r>
  <r>
    <x v="4"/>
    <s v="2025-06-17"/>
    <n v="0"/>
    <s v="Amazon"/>
    <s v="課税"/>
    <s v="Amazon"/>
    <s v="交通費"/>
    <s v="総務部"/>
    <s v="MN-3087"/>
    <s v="要確認"/>
    <s v="再請求"/>
    <s v="水道光熱費"/>
    <s v="電力会社D"/>
    <m/>
    <n v="105467"/>
    <n v="1527910"/>
    <x v="167"/>
    <n v="-105467"/>
    <x v="1"/>
    <x v="4"/>
  </r>
  <r>
    <x v="3"/>
    <s v="2025-06-18"/>
    <n v="0"/>
    <s v="取引先D"/>
    <s v="課税"/>
    <s v="取引先D"/>
    <s v="雑費"/>
    <s v="開発部"/>
    <s v="MN-9063"/>
    <s v="要確認"/>
    <s v="返品処理"/>
    <s v="メンテナンス費"/>
    <s v="税務署I"/>
    <m/>
    <n v="361412"/>
    <n v="1743103"/>
    <x v="168"/>
    <n v="-361412"/>
    <x v="1"/>
    <x v="3"/>
  </r>
  <r>
    <x v="6"/>
    <s v="2025-06-18"/>
    <n v="0"/>
    <s v="オリックス銀行"/>
    <s v="対象外"/>
    <s v="オリックス銀行"/>
    <s v="オフィス備品"/>
    <s v="開発部"/>
    <s v="MN-8983"/>
    <s v="支払い済み"/>
    <s v="返品処理"/>
    <s v="広告宣伝費"/>
    <s v="銀行A"/>
    <n v="492735"/>
    <m/>
    <n v="710007"/>
    <x v="168"/>
    <n v="492735"/>
    <x v="0"/>
    <x v="6"/>
  </r>
  <r>
    <x v="11"/>
    <s v="2025-06-18"/>
    <n v="0"/>
    <s v="取引先C"/>
    <s v="非課税"/>
    <s v="取引先C"/>
    <s v="教材"/>
    <s v="開発部"/>
    <s v="MN-2308"/>
    <s v="追加調整"/>
    <s v="優先対応"/>
    <s v="接待交際費"/>
    <s v="運送会社G"/>
    <m/>
    <n v="141389"/>
    <n v="530763"/>
    <x v="168"/>
    <n v="-141389"/>
    <x v="0"/>
    <x v="11"/>
  </r>
  <r>
    <x v="11"/>
    <s v="2025-06-18"/>
    <n v="0"/>
    <s v="取引先A"/>
    <s v="非課税"/>
    <s v="取引先A"/>
    <s v="教材"/>
    <s v="管理部"/>
    <s v="MN-4452"/>
    <s v="月末処理"/>
    <s v="支払い遅延"/>
    <s v="運送料"/>
    <s v="通販サイトH"/>
    <n v="308142"/>
    <m/>
    <n v="2492456"/>
    <x v="168"/>
    <n v="308142"/>
    <x v="0"/>
    <x v="11"/>
  </r>
  <r>
    <x v="10"/>
    <s v="2025-06-19"/>
    <n v="0"/>
    <s v="オリックス銀行"/>
    <s v="非課税"/>
    <s v="オリックス銀行"/>
    <s v="オフィス備品"/>
    <s v="管理部"/>
    <s v="MN-1058"/>
    <s v="緊急"/>
    <s v="再請求"/>
    <s v="水道光熱費"/>
    <s v="銀行A"/>
    <n v="493851"/>
    <m/>
    <n v="2347119"/>
    <x v="169"/>
    <n v="493851"/>
    <x v="0"/>
    <x v="10"/>
  </r>
  <r>
    <x v="14"/>
    <s v="2025-06-19"/>
    <n v="0"/>
    <s v="取引先B"/>
    <s v="対象外"/>
    <s v="取引先B"/>
    <s v="雑費"/>
    <s v="開発部"/>
    <s v="MN-2875"/>
    <s v="クライアント対応"/>
    <s v="特別注文"/>
    <s v="仕入れ"/>
    <s v="金融機関C"/>
    <n v="136945"/>
    <m/>
    <n v="954265"/>
    <x v="169"/>
    <n v="136945"/>
    <x v="1"/>
    <x v="14"/>
  </r>
  <r>
    <x v="5"/>
    <s v="2025-06-20"/>
    <n v="0"/>
    <s v="取引先B"/>
    <s v="非課税"/>
    <s v="取引先B"/>
    <s v="交通費"/>
    <s v="経理部"/>
    <s v="MN-7134"/>
    <s v="月末処理"/>
    <s v="キャンセル"/>
    <s v="広告宣伝費"/>
    <s v="電力会社D"/>
    <m/>
    <n v="269700"/>
    <n v="2859476"/>
    <x v="170"/>
    <n v="-269700"/>
    <x v="1"/>
    <x v="5"/>
  </r>
  <r>
    <x v="8"/>
    <s v="2025-06-20"/>
    <n v="0"/>
    <s v="オリックス銀行"/>
    <s v="課税"/>
    <s v="オリックス銀行"/>
    <s v="広告"/>
    <s v="開発部"/>
    <s v="MN-8552"/>
    <s v="未処理"/>
    <s v="キャンセル"/>
    <s v="修理費"/>
    <s v="カード会社B"/>
    <n v="147998"/>
    <m/>
    <n v="1820487"/>
    <x v="170"/>
    <n v="147998"/>
    <x v="1"/>
    <x v="8"/>
  </r>
  <r>
    <x v="1"/>
    <s v="2025-06-21"/>
    <n v="0"/>
    <s v="クレジットカード会社"/>
    <s v="課税"/>
    <s v="クレジットカード会社"/>
    <s v="サービスC"/>
    <s v="経理部"/>
    <s v="MN-7084"/>
    <s v="追加調整"/>
    <s v="再請求"/>
    <s v="修理費"/>
    <s v="電力会社D"/>
    <n v="259515"/>
    <m/>
    <n v="2216373"/>
    <x v="171"/>
    <n v="259515"/>
    <x v="1"/>
    <x v="1"/>
  </r>
  <r>
    <x v="9"/>
    <s v="2025-06-21"/>
    <n v="0"/>
    <s v="取引先D"/>
    <s v="対象外"/>
    <s v="取引先D"/>
    <s v="広告"/>
    <s v="開発部"/>
    <s v="MN-4316"/>
    <s v="支払い済み"/>
    <s v="返品処理"/>
    <s v="仕入れ"/>
    <s v="金融機関C"/>
    <m/>
    <n v="170872"/>
    <n v="2556698"/>
    <x v="171"/>
    <n v="-170872"/>
    <x v="0"/>
    <x v="9"/>
  </r>
  <r>
    <x v="9"/>
    <s v="2025-06-21"/>
    <n v="0"/>
    <s v="銀行"/>
    <s v="非課税"/>
    <s v="銀行"/>
    <s v="教材"/>
    <s v="管理部"/>
    <s v="MN-5598"/>
    <s v="クライアント対応"/>
    <s v="キャンセル"/>
    <s v="修理費"/>
    <s v="通販サイトH"/>
    <n v="223731"/>
    <m/>
    <n v="2270409"/>
    <x v="171"/>
    <n v="223731"/>
    <x v="0"/>
    <x v="9"/>
  </r>
  <r>
    <x v="3"/>
    <s v="2025-06-21"/>
    <n v="0"/>
    <s v="コンビニ"/>
    <s v="対象外"/>
    <s v="コンビニ"/>
    <s v="教材"/>
    <s v="営業部"/>
    <s v="MN-8755"/>
    <s v="支払い済み"/>
    <s v="割引適用"/>
    <s v="通信費"/>
    <s v="金融機関C"/>
    <m/>
    <n v="39258"/>
    <n v="2902261"/>
    <x v="171"/>
    <n v="-39258"/>
    <x v="1"/>
    <x v="3"/>
  </r>
  <r>
    <x v="4"/>
    <s v="2025-06-22"/>
    <n v="0"/>
    <s v="銀行"/>
    <s v="非課税"/>
    <s v="銀行"/>
    <s v="交通費"/>
    <s v="管理部"/>
    <s v="MN-8907"/>
    <s v="月次処理"/>
    <s v="分割払い"/>
    <s v="接待交際費"/>
    <s v="運送会社G"/>
    <n v="351578"/>
    <m/>
    <n v="2336520"/>
    <x v="172"/>
    <n v="351578"/>
    <x v="1"/>
    <x v="4"/>
  </r>
  <r>
    <x v="0"/>
    <s v="2025-06-22"/>
    <n v="0"/>
    <s v="取引先D"/>
    <s v="課税"/>
    <s v="取引先D"/>
    <s v="商品A"/>
    <s v="開発部"/>
    <s v="MN-5591"/>
    <s v="追加調整"/>
    <s v="通常取引"/>
    <s v="メンテナンス費"/>
    <s v="政府機関J"/>
    <n v="57382"/>
    <m/>
    <n v="1632426"/>
    <x v="172"/>
    <n v="57382"/>
    <x v="0"/>
    <x v="0"/>
  </r>
  <r>
    <x v="1"/>
    <s v="2025-06-22"/>
    <n v="0"/>
    <s v="取引先B"/>
    <s v="非課税"/>
    <s v="取引先B"/>
    <s v="オフィス備品"/>
    <s v="マーケティング部"/>
    <s v="MN-3698"/>
    <s v="追加調整"/>
    <s v="一括払い"/>
    <s v="研修費"/>
    <s v="税務署I"/>
    <n v="290912"/>
    <m/>
    <n v="1013709"/>
    <x v="172"/>
    <n v="290912"/>
    <x v="1"/>
    <x v="1"/>
  </r>
  <r>
    <x v="2"/>
    <s v="2025-06-22"/>
    <n v="0"/>
    <s v="税務署"/>
    <s v="非課税"/>
    <s v="税務署"/>
    <s v="広告"/>
    <s v="管理部"/>
    <s v="MN-6552"/>
    <s v="要確認"/>
    <s v="再請求"/>
    <s v="仕入れ"/>
    <s v="電力会社D"/>
    <n v="407551"/>
    <m/>
    <n v="2375898"/>
    <x v="172"/>
    <n v="407551"/>
    <x v="1"/>
    <x v="2"/>
  </r>
  <r>
    <x v="0"/>
    <s v="2025-06-22"/>
    <n v="0"/>
    <s v="コンビニ"/>
    <s v="対象外"/>
    <s v="コンビニ"/>
    <s v="雑費"/>
    <s v="開発部"/>
    <s v="MN-7144"/>
    <s v="要確認"/>
    <s v="割引適用"/>
    <s v="研修費"/>
    <s v="通販サイトH"/>
    <m/>
    <n v="484372"/>
    <n v="775443"/>
    <x v="172"/>
    <n v="-484372"/>
    <x v="0"/>
    <x v="0"/>
  </r>
  <r>
    <x v="2"/>
    <s v="2025-06-23"/>
    <n v="0"/>
    <s v="取引先B"/>
    <s v="非課税"/>
    <s v="取引先B"/>
    <s v="サービスC"/>
    <s v="管理部"/>
    <s v="MN-5844"/>
    <s v="追加調整"/>
    <s v="再請求"/>
    <s v="広告宣伝費"/>
    <s v="カード会社B"/>
    <n v="149322"/>
    <m/>
    <n v="2217074"/>
    <x v="173"/>
    <n v="149322"/>
    <x v="1"/>
    <x v="2"/>
  </r>
  <r>
    <x v="1"/>
    <s v="2025-06-23"/>
    <n v="0"/>
    <s v="取引先D"/>
    <s v="非課税"/>
    <s v="取引先D"/>
    <s v="教材"/>
    <s v="サポート部"/>
    <s v="MN-6590"/>
    <s v="要確認"/>
    <s v="キャンセル"/>
    <s v="通信費"/>
    <s v="取引先F"/>
    <n v="47433"/>
    <m/>
    <n v="504370"/>
    <x v="173"/>
    <n v="47433"/>
    <x v="1"/>
    <x v="1"/>
  </r>
  <r>
    <x v="12"/>
    <s v="2025-06-23"/>
    <n v="0"/>
    <s v="Amazon"/>
    <s v="対象外"/>
    <s v="Amazon"/>
    <s v="広告"/>
    <s v="経理部"/>
    <s v="MN-3891"/>
    <s v="要見直し"/>
    <s v="割引適用"/>
    <s v="仕入れ"/>
    <s v="取引先F"/>
    <n v="143034"/>
    <m/>
    <n v="2294477"/>
    <x v="173"/>
    <n v="143034"/>
    <x v="0"/>
    <x v="12"/>
  </r>
  <r>
    <x v="8"/>
    <s v="2025-06-23"/>
    <n v="0"/>
    <s v="銀行"/>
    <s v="非課税"/>
    <s v="銀行"/>
    <s v="交通費"/>
    <s v="総務部"/>
    <s v="MN-8243"/>
    <s v="未処理"/>
    <s v="返品処理"/>
    <s v="メンテナンス費"/>
    <s v="電力会社D"/>
    <n v="224304"/>
    <m/>
    <n v="2832976"/>
    <x v="173"/>
    <n v="224304"/>
    <x v="1"/>
    <x v="8"/>
  </r>
  <r>
    <x v="4"/>
    <s v="2025-06-23"/>
    <n v="0"/>
    <s v="銀行"/>
    <s v="対象外"/>
    <s v="銀行"/>
    <s v="広告"/>
    <s v="経理部"/>
    <s v="MN-5985"/>
    <s v="月末処理"/>
    <s v="特別注文"/>
    <s v="通信費"/>
    <s v="税務署I"/>
    <n v="27815"/>
    <m/>
    <n v="903558"/>
    <x v="173"/>
    <n v="27815"/>
    <x v="1"/>
    <x v="4"/>
  </r>
  <r>
    <x v="0"/>
    <s v="2025-06-24"/>
    <n v="0"/>
    <s v="オリックス銀行"/>
    <s v="対象外"/>
    <s v="オリックス銀行"/>
    <s v="雑費"/>
    <s v="管理部"/>
    <s v="MN-2076"/>
    <s v="重要"/>
    <s v="通常取引"/>
    <s v="販売"/>
    <s v="電力会社D"/>
    <n v="366611"/>
    <m/>
    <n v="1015659"/>
    <x v="174"/>
    <n v="366611"/>
    <x v="0"/>
    <x v="0"/>
  </r>
  <r>
    <x v="4"/>
    <s v="2025-06-24"/>
    <n v="0"/>
    <s v="取引先A"/>
    <s v="非課税"/>
    <s v="取引先A"/>
    <s v="商品A"/>
    <s v="開発部"/>
    <s v="MN-4098"/>
    <s v="追加調整"/>
    <s v="支払い遅延"/>
    <s v="研修費"/>
    <s v="取引先F"/>
    <n v="429069"/>
    <m/>
    <n v="2616915"/>
    <x v="174"/>
    <n v="429069"/>
    <x v="1"/>
    <x v="4"/>
  </r>
  <r>
    <x v="7"/>
    <s v="2025-06-24"/>
    <n v="0"/>
    <s v="取引先B"/>
    <s v="対象外"/>
    <s v="取引先B"/>
    <s v="交通費"/>
    <s v="マーケティング部"/>
    <s v="MN-7141"/>
    <s v="緊急"/>
    <s v="特別注文"/>
    <s v="運送料"/>
    <s v="取引先F"/>
    <n v="49944"/>
    <m/>
    <n v="1731174"/>
    <x v="174"/>
    <n v="49944"/>
    <x v="1"/>
    <x v="7"/>
  </r>
  <r>
    <x v="13"/>
    <s v="2025-06-25"/>
    <n v="0"/>
    <s v="取引先C"/>
    <s v="対象外"/>
    <s v="取引先C"/>
    <s v="教材"/>
    <s v="サポート部"/>
    <s v="MN-8597"/>
    <s v="月次処理"/>
    <s v="割引適用"/>
    <s v="水道光熱費"/>
    <s v="プロバイダE"/>
    <n v="440626"/>
    <m/>
    <n v="2689608"/>
    <x v="175"/>
    <n v="440626"/>
    <x v="1"/>
    <x v="13"/>
  </r>
  <r>
    <x v="14"/>
    <s v="2025-06-26"/>
    <n v="0"/>
    <s v="税務署"/>
    <s v="対象外"/>
    <s v="税務署"/>
    <s v="サービスC"/>
    <s v="総務部"/>
    <s v="MN-1035"/>
    <s v="要見直し"/>
    <s v="特別注文"/>
    <s v="販売"/>
    <s v="税務署I"/>
    <m/>
    <n v="257257"/>
    <n v="2501495"/>
    <x v="176"/>
    <n v="-257257"/>
    <x v="1"/>
    <x v="14"/>
  </r>
  <r>
    <x v="9"/>
    <s v="2025-06-26"/>
    <n v="0"/>
    <s v="税務署"/>
    <s v="課税"/>
    <s v="税務署"/>
    <s v="商品B"/>
    <s v="経理部"/>
    <s v="MN-2651"/>
    <s v="緊急"/>
    <s v="再請求"/>
    <s v="広告宣伝費"/>
    <s v="通販サイトH"/>
    <n v="287620"/>
    <m/>
    <n v="2186000"/>
    <x v="176"/>
    <n v="287620"/>
    <x v="0"/>
    <x v="9"/>
  </r>
  <r>
    <x v="7"/>
    <s v="2025-06-26"/>
    <n v="0"/>
    <s v="税務署"/>
    <s v="非課税"/>
    <s v="税務署"/>
    <s v="教材"/>
    <s v="管理部"/>
    <s v="MN-4980"/>
    <s v="クライアント対応"/>
    <s v="分割払い"/>
    <s v="水道光熱費"/>
    <s v="プロバイダE"/>
    <n v="51041"/>
    <m/>
    <n v="648263"/>
    <x v="176"/>
    <n v="51041"/>
    <x v="1"/>
    <x v="7"/>
  </r>
  <r>
    <x v="12"/>
    <s v="2025-06-27"/>
    <n v="0"/>
    <s v="銀行"/>
    <s v="対象外"/>
    <s v="銀行"/>
    <s v="商品A"/>
    <s v="マーケティング部"/>
    <s v="MN-9521"/>
    <s v="月末処理"/>
    <s v="特別注文"/>
    <s v="接待交際費"/>
    <s v="銀行A"/>
    <m/>
    <n v="14378"/>
    <n v="769689"/>
    <x v="177"/>
    <n v="-14378"/>
    <x v="0"/>
    <x v="12"/>
  </r>
  <r>
    <x v="1"/>
    <s v="2025-06-27"/>
    <n v="0"/>
    <s v="税務署"/>
    <s v="対象外"/>
    <s v="税務署"/>
    <s v="商品B"/>
    <s v="管理部"/>
    <s v="MN-6728"/>
    <s v="要見直し"/>
    <s v="通常取引"/>
    <s v="通信費"/>
    <s v="プロバイダE"/>
    <n v="151186"/>
    <m/>
    <n v="1141147"/>
    <x v="177"/>
    <n v="151186"/>
    <x v="1"/>
    <x v="1"/>
  </r>
  <r>
    <x v="5"/>
    <s v="2025-06-27"/>
    <n v="0"/>
    <s v="取引先B"/>
    <s v="課税"/>
    <s v="取引先B"/>
    <s v="商品B"/>
    <s v="マーケティング部"/>
    <s v="MN-5616"/>
    <s v="クライアント対応"/>
    <s v="通常取引"/>
    <s v="研修費"/>
    <s v="運送会社G"/>
    <m/>
    <n v="211053"/>
    <n v="2457280"/>
    <x v="177"/>
    <n v="-211053"/>
    <x v="1"/>
    <x v="5"/>
  </r>
  <r>
    <x v="12"/>
    <s v="2025-06-27"/>
    <n v="0"/>
    <s v="取引先D"/>
    <s v="課税"/>
    <s v="取引先D"/>
    <s v="商品A"/>
    <s v="経理部"/>
    <s v="MN-3566"/>
    <s v="月末処理"/>
    <s v="通常取引"/>
    <s v="通信費"/>
    <s v="取引先F"/>
    <n v="213940"/>
    <m/>
    <n v="2950404"/>
    <x v="177"/>
    <n v="213940"/>
    <x v="0"/>
    <x v="12"/>
  </r>
  <r>
    <x v="7"/>
    <s v="2025-06-27"/>
    <n v="0"/>
    <s v="取引先D"/>
    <s v="課税"/>
    <s v="取引先D"/>
    <s v="消耗品"/>
    <s v="経理部"/>
    <s v="MN-8250"/>
    <s v="緊急"/>
    <s v="特別注文"/>
    <s v="販売"/>
    <s v="プロバイダE"/>
    <m/>
    <n v="288955"/>
    <n v="785222"/>
    <x v="177"/>
    <n v="-288955"/>
    <x v="1"/>
    <x v="7"/>
  </r>
  <r>
    <x v="13"/>
    <s v="2025-06-28"/>
    <n v="0"/>
    <s v="Amazon"/>
    <s v="課税"/>
    <s v="Amazon"/>
    <s v="商品B"/>
    <s v="管理部"/>
    <s v="MN-3533"/>
    <s v="要確認"/>
    <s v="通常取引"/>
    <s v="販売"/>
    <s v="金融機関C"/>
    <m/>
    <n v="452179"/>
    <n v="866245"/>
    <x v="178"/>
    <n v="-452179"/>
    <x v="1"/>
    <x v="13"/>
  </r>
  <r>
    <x v="2"/>
    <s v="2025-06-28"/>
    <n v="0"/>
    <s v="税務署"/>
    <s v="課税"/>
    <s v="税務署"/>
    <s v="サービスC"/>
    <s v="営業部"/>
    <s v="MN-8513"/>
    <s v="緊急"/>
    <s v="返品処理"/>
    <s v="通信費"/>
    <s v="運送会社G"/>
    <m/>
    <n v="201179"/>
    <n v="765667"/>
    <x v="178"/>
    <n v="-201179"/>
    <x v="1"/>
    <x v="2"/>
  </r>
  <r>
    <x v="1"/>
    <s v="2025-06-28"/>
    <n v="0"/>
    <s v="Amazon"/>
    <s v="非課税"/>
    <s v="Amazon"/>
    <s v="オフィス備品"/>
    <s v="経理部"/>
    <s v="MN-4973"/>
    <s v="重要"/>
    <s v="支払い遅延"/>
    <s v="広告宣伝費"/>
    <s v="銀行A"/>
    <m/>
    <n v="484141"/>
    <n v="1471313"/>
    <x v="178"/>
    <n v="-484141"/>
    <x v="1"/>
    <x v="1"/>
  </r>
  <r>
    <x v="10"/>
    <s v="2025-06-29"/>
    <n v="0"/>
    <s v="取引先A"/>
    <s v="非課税"/>
    <s v="取引先A"/>
    <s v="商品A"/>
    <s v="管理部"/>
    <s v="MN-7110"/>
    <s v="月次処理"/>
    <s v="キャンセル"/>
    <s v="水道光熱費"/>
    <s v="銀行A"/>
    <n v="62701"/>
    <m/>
    <n v="809720"/>
    <x v="179"/>
    <n v="62701"/>
    <x v="0"/>
    <x v="10"/>
  </r>
  <r>
    <x v="13"/>
    <s v="2025-06-29"/>
    <n v="0"/>
    <s v="取引先B"/>
    <s v="課税"/>
    <s v="取引先B"/>
    <s v="教材"/>
    <s v="マーケティング部"/>
    <s v="MN-2078"/>
    <s v="緊急"/>
    <s v="分割払い"/>
    <s v="仕入れ"/>
    <s v="運送会社G"/>
    <n v="388268"/>
    <m/>
    <n v="2739323"/>
    <x v="179"/>
    <n v="388268"/>
    <x v="1"/>
    <x v="13"/>
  </r>
  <r>
    <x v="10"/>
    <s v="2025-06-30"/>
    <n v="0"/>
    <s v="取引先A"/>
    <s v="対象外"/>
    <s v="取引先A"/>
    <s v="教材"/>
    <s v="経理部"/>
    <s v="MN-8649"/>
    <s v="重要"/>
    <s v="キャンセル"/>
    <s v="販売"/>
    <s v="カード会社B"/>
    <m/>
    <n v="306732"/>
    <n v="2453962"/>
    <x v="180"/>
    <n v="-306732"/>
    <x v="0"/>
    <x v="10"/>
  </r>
  <r>
    <x v="5"/>
    <s v="2025-06-30"/>
    <n v="0"/>
    <s v="取引先B"/>
    <s v="対象外"/>
    <s v="取引先B"/>
    <s v="商品A"/>
    <s v="サポート部"/>
    <s v="MN-7270"/>
    <s v="未処理"/>
    <s v="特別注文"/>
    <s v="販売"/>
    <s v="取引先F"/>
    <m/>
    <n v="39485"/>
    <n v="2490868"/>
    <x v="180"/>
    <n v="-39485"/>
    <x v="1"/>
    <x v="5"/>
  </r>
  <r>
    <x v="14"/>
    <s v="2025-07-01"/>
    <n v="0"/>
    <s v="取引先A"/>
    <s v="非課税"/>
    <s v="取引先A"/>
    <s v="雑費"/>
    <s v="管理部"/>
    <s v="MN-3211"/>
    <s v="支払い済み"/>
    <s v="優先対応"/>
    <s v="運送料"/>
    <s v="プロバイダE"/>
    <m/>
    <n v="354857"/>
    <n v="2022367"/>
    <x v="181"/>
    <n v="-354857"/>
    <x v="1"/>
    <x v="14"/>
  </r>
  <r>
    <x v="0"/>
    <s v="2025-07-01"/>
    <n v="0"/>
    <s v="銀行"/>
    <s v="課税"/>
    <s v="銀行"/>
    <s v="PC機器"/>
    <s v="管理部"/>
    <s v="MN-5246"/>
    <s v="緊急"/>
    <s v="支払い遅延"/>
    <s v="販売"/>
    <s v="電力会社D"/>
    <n v="141576"/>
    <m/>
    <n v="1944752"/>
    <x v="181"/>
    <n v="141576"/>
    <x v="0"/>
    <x v="0"/>
  </r>
  <r>
    <x v="6"/>
    <s v="2025-07-02"/>
    <n v="0"/>
    <s v="銀行"/>
    <s v="対象外"/>
    <s v="銀行"/>
    <s v="PC機器"/>
    <s v="営業部"/>
    <s v="MN-3565"/>
    <s v="要確認"/>
    <s v="支払い遅延"/>
    <s v="運送料"/>
    <s v="運送会社G"/>
    <n v="263083"/>
    <m/>
    <n v="1384441"/>
    <x v="182"/>
    <n v="263083"/>
    <x v="0"/>
    <x v="6"/>
  </r>
  <r>
    <x v="3"/>
    <s v="2025-07-02"/>
    <n v="0"/>
    <s v="取引先B"/>
    <s v="課税"/>
    <s v="取引先B"/>
    <s v="サービスC"/>
    <s v="マーケティング部"/>
    <s v="MN-7246"/>
    <s v="月次処理"/>
    <s v="キャンセル"/>
    <s v="通信費"/>
    <s v="取引先F"/>
    <m/>
    <n v="389800"/>
    <n v="2677002"/>
    <x v="182"/>
    <n v="-389800"/>
    <x v="1"/>
    <x v="3"/>
  </r>
  <r>
    <x v="2"/>
    <s v="2025-07-02"/>
    <n v="0"/>
    <s v="クレジットカード会社"/>
    <s v="非課税"/>
    <s v="クレジットカード会社"/>
    <s v="交通費"/>
    <s v="総務部"/>
    <s v="MN-9525"/>
    <s v="月末処理"/>
    <s v="特別注文"/>
    <s v="水道光熱費"/>
    <s v="取引先F"/>
    <n v="267394"/>
    <m/>
    <n v="1959716"/>
    <x v="182"/>
    <n v="267394"/>
    <x v="1"/>
    <x v="2"/>
  </r>
  <r>
    <x v="7"/>
    <s v="2025-07-03"/>
    <n v="0"/>
    <s v="オリックス銀行"/>
    <s v="課税"/>
    <s v="オリックス銀行"/>
    <s v="サービスC"/>
    <s v="管理部"/>
    <s v="MN-4791"/>
    <s v="追加調整"/>
    <s v="支払い遅延"/>
    <s v="修理費"/>
    <s v="電力会社D"/>
    <m/>
    <n v="313042"/>
    <n v="2586607"/>
    <x v="183"/>
    <n v="-313042"/>
    <x v="1"/>
    <x v="7"/>
  </r>
  <r>
    <x v="6"/>
    <s v="2025-07-03"/>
    <n v="0"/>
    <s v="コンビニ"/>
    <s v="対象外"/>
    <s v="コンビニ"/>
    <s v="オフィス備品"/>
    <s v="営業部"/>
    <s v="MN-8364"/>
    <s v="重要"/>
    <s v="通常取引"/>
    <s v="販売"/>
    <s v="政府機関J"/>
    <m/>
    <n v="496279"/>
    <n v="1518916"/>
    <x v="183"/>
    <n v="-496279"/>
    <x v="0"/>
    <x v="6"/>
  </r>
  <r>
    <x v="8"/>
    <s v="2025-07-03"/>
    <n v="0"/>
    <s v="取引先C"/>
    <s v="非課税"/>
    <s v="取引先C"/>
    <s v="雑費"/>
    <s v="開発部"/>
    <s v="MN-5967"/>
    <s v="月次処理"/>
    <s v="割引適用"/>
    <s v="広告宣伝費"/>
    <s v="電力会社D"/>
    <m/>
    <n v="131586"/>
    <n v="2945028"/>
    <x v="183"/>
    <n v="-131586"/>
    <x v="1"/>
    <x v="8"/>
  </r>
  <r>
    <x v="14"/>
    <s v="2025-07-04"/>
    <n v="0"/>
    <s v="コンビニ"/>
    <s v="課税"/>
    <s v="コンビニ"/>
    <s v="教材"/>
    <s v="経理部"/>
    <s v="MN-1979"/>
    <s v="未処理"/>
    <s v="割引適用"/>
    <s v="広告宣伝費"/>
    <s v="プロバイダE"/>
    <n v="30904"/>
    <m/>
    <n v="1732578"/>
    <x v="184"/>
    <n v="30904"/>
    <x v="1"/>
    <x v="14"/>
  </r>
  <r>
    <x v="10"/>
    <s v="2025-07-04"/>
    <n v="0"/>
    <s v="銀行"/>
    <s v="課税"/>
    <s v="銀行"/>
    <s v="オフィス備品"/>
    <s v="サポート部"/>
    <s v="MN-3689"/>
    <s v="緊急"/>
    <s v="キャンセル"/>
    <s v="研修費"/>
    <s v="カード会社B"/>
    <n v="15636"/>
    <m/>
    <n v="2983361"/>
    <x v="184"/>
    <n v="15636"/>
    <x v="0"/>
    <x v="10"/>
  </r>
  <r>
    <x v="1"/>
    <s v="2025-07-05"/>
    <n v="0"/>
    <s v="クレジットカード会社"/>
    <s v="課税"/>
    <s v="クレジットカード会社"/>
    <s v="交通費"/>
    <s v="サポート部"/>
    <s v="MN-4466"/>
    <s v="支払い済み"/>
    <s v="割引適用"/>
    <s v="水道光熱費"/>
    <s v="通販サイトH"/>
    <n v="284519"/>
    <m/>
    <n v="2757559"/>
    <x v="185"/>
    <n v="284519"/>
    <x v="1"/>
    <x v="1"/>
  </r>
  <r>
    <x v="11"/>
    <s v="2025-07-06"/>
    <n v="0"/>
    <s v="クレジットカード会社"/>
    <s v="対象外"/>
    <s v="クレジットカード会社"/>
    <s v="PC機器"/>
    <s v="サポート部"/>
    <s v="MN-9613"/>
    <s v="要見直し"/>
    <s v="キャンセル"/>
    <s v="運送料"/>
    <s v="取引先F"/>
    <m/>
    <n v="308009"/>
    <n v="1570269"/>
    <x v="186"/>
    <n v="-308009"/>
    <x v="0"/>
    <x v="11"/>
  </r>
  <r>
    <x v="12"/>
    <s v="2025-07-06"/>
    <n v="0"/>
    <s v="クレジットカード会社"/>
    <s v="非課税"/>
    <s v="クレジットカード会社"/>
    <s v="広告"/>
    <s v="開発部"/>
    <s v="MN-4105"/>
    <s v="未処理"/>
    <s v="特別注文"/>
    <s v="広告宣伝費"/>
    <s v="銀行A"/>
    <n v="27589"/>
    <m/>
    <n v="1763414"/>
    <x v="186"/>
    <n v="27589"/>
    <x v="0"/>
    <x v="12"/>
  </r>
  <r>
    <x v="13"/>
    <s v="2025-07-06"/>
    <n v="0"/>
    <s v="オリックス銀行"/>
    <s v="対象外"/>
    <s v="オリックス銀行"/>
    <s v="消耗品"/>
    <s v="経理部"/>
    <s v="MN-4029"/>
    <s v="要確認"/>
    <s v="再請求"/>
    <s v="水道光熱費"/>
    <s v="取引先F"/>
    <n v="244946"/>
    <m/>
    <n v="2513974"/>
    <x v="186"/>
    <n v="244946"/>
    <x v="1"/>
    <x v="13"/>
  </r>
  <r>
    <x v="8"/>
    <s v="2025-07-06"/>
    <n v="0"/>
    <s v="取引先C"/>
    <s v="対象外"/>
    <s v="取引先C"/>
    <s v="PC機器"/>
    <s v="管理部"/>
    <s v="MN-5327"/>
    <s v="重要"/>
    <s v="再請求"/>
    <s v="通信費"/>
    <s v="銀行A"/>
    <n v="300773"/>
    <m/>
    <n v="2653036"/>
    <x v="186"/>
    <n v="300773"/>
    <x v="1"/>
    <x v="8"/>
  </r>
  <r>
    <x v="0"/>
    <s v="2025-07-07"/>
    <n v="0"/>
    <s v="クレジットカード会社"/>
    <s v="対象外"/>
    <s v="クレジットカード会社"/>
    <s v="雑費"/>
    <s v="総務部"/>
    <s v="MN-5177"/>
    <s v="要見直し"/>
    <s v="キャンセル"/>
    <s v="接待交際費"/>
    <s v="運送会社G"/>
    <m/>
    <n v="375201"/>
    <n v="2813919"/>
    <x v="187"/>
    <n v="-375201"/>
    <x v="0"/>
    <x v="0"/>
  </r>
  <r>
    <x v="14"/>
    <s v="2025-07-07"/>
    <n v="0"/>
    <s v="取引先C"/>
    <s v="課税"/>
    <s v="取引先C"/>
    <s v="交通費"/>
    <s v="管理部"/>
    <s v="MN-4238"/>
    <s v="月末処理"/>
    <s v="通常取引"/>
    <s v="広告宣伝費"/>
    <s v="政府機関J"/>
    <n v="465804"/>
    <m/>
    <n v="741785"/>
    <x v="187"/>
    <n v="465804"/>
    <x v="1"/>
    <x v="14"/>
  </r>
  <r>
    <x v="1"/>
    <s v="2025-07-08"/>
    <n v="0"/>
    <s v="オリックス銀行"/>
    <s v="課税"/>
    <s v="オリックス銀行"/>
    <s v="消耗品"/>
    <s v="サポート部"/>
    <s v="MN-9539"/>
    <s v="未処理"/>
    <s v="再請求"/>
    <s v="仕入れ"/>
    <s v="税務署I"/>
    <n v="132591"/>
    <m/>
    <n v="2960309"/>
    <x v="188"/>
    <n v="132591"/>
    <x v="1"/>
    <x v="1"/>
  </r>
  <r>
    <x v="1"/>
    <s v="2025-07-08"/>
    <n v="0"/>
    <s v="Amazon"/>
    <s v="課税"/>
    <s v="Amazon"/>
    <s v="雑費"/>
    <s v="管理部"/>
    <s v="MN-9590"/>
    <s v="支払い済み"/>
    <s v="再請求"/>
    <s v="販売"/>
    <s v="銀行A"/>
    <m/>
    <n v="63070"/>
    <n v="1427789"/>
    <x v="188"/>
    <n v="-63070"/>
    <x v="1"/>
    <x v="1"/>
  </r>
  <r>
    <x v="12"/>
    <s v="2025-07-08"/>
    <n v="0"/>
    <s v="銀行"/>
    <s v="課税"/>
    <s v="銀行"/>
    <s v="消耗品"/>
    <s v="営業部"/>
    <s v="MN-1718"/>
    <s v="月次処理"/>
    <s v="通常取引"/>
    <s v="運送料"/>
    <s v="プロバイダE"/>
    <m/>
    <n v="159600"/>
    <n v="1439902"/>
    <x v="188"/>
    <n v="-159600"/>
    <x v="0"/>
    <x v="12"/>
  </r>
  <r>
    <x v="0"/>
    <s v="2025-07-08"/>
    <n v="0"/>
    <s v="Amazon"/>
    <s v="非課税"/>
    <s v="Amazon"/>
    <s v="広告"/>
    <s v="開発部"/>
    <s v="MN-8216"/>
    <s v="追加調整"/>
    <s v="割引適用"/>
    <s v="通信費"/>
    <s v="カード会社B"/>
    <m/>
    <n v="471989"/>
    <n v="1461236"/>
    <x v="188"/>
    <n v="-471989"/>
    <x v="0"/>
    <x v="0"/>
  </r>
  <r>
    <x v="2"/>
    <s v="2025-07-08"/>
    <n v="0"/>
    <s v="取引先B"/>
    <s v="非課税"/>
    <s v="取引先B"/>
    <s v="サービスC"/>
    <s v="総務部"/>
    <s v="MN-3362"/>
    <s v="月次処理"/>
    <s v="割引適用"/>
    <s v="広告宣伝費"/>
    <s v="政府機関J"/>
    <n v="83437"/>
    <m/>
    <n v="2350991"/>
    <x v="188"/>
    <n v="83437"/>
    <x v="1"/>
    <x v="2"/>
  </r>
  <r>
    <x v="1"/>
    <s v="2025-07-09"/>
    <n v="0"/>
    <s v="税務署"/>
    <s v="課税"/>
    <s v="税務署"/>
    <s v="雑費"/>
    <s v="開発部"/>
    <s v="MN-7848"/>
    <s v="未処理"/>
    <s v="優先対応"/>
    <s v="修理費"/>
    <s v="電力会社D"/>
    <n v="152829"/>
    <m/>
    <n v="1340515"/>
    <x v="189"/>
    <n v="152829"/>
    <x v="1"/>
    <x v="1"/>
  </r>
  <r>
    <x v="2"/>
    <s v="2025-07-09"/>
    <n v="0"/>
    <s v="取引先B"/>
    <s v="非課税"/>
    <s v="取引先B"/>
    <s v="消耗品"/>
    <s v="経理部"/>
    <s v="MN-3881"/>
    <s v="要確認"/>
    <s v="キャンセル"/>
    <s v="通信費"/>
    <s v="取引先F"/>
    <m/>
    <n v="182894"/>
    <n v="652981"/>
    <x v="189"/>
    <n v="-182894"/>
    <x v="1"/>
    <x v="2"/>
  </r>
  <r>
    <x v="11"/>
    <s v="2025-07-10"/>
    <n v="0"/>
    <s v="取引先D"/>
    <s v="非課税"/>
    <s v="取引先D"/>
    <s v="交通費"/>
    <s v="管理部"/>
    <s v="MN-9042"/>
    <s v="重要"/>
    <s v="一括払い"/>
    <s v="販売"/>
    <s v="銀行A"/>
    <n v="36850"/>
    <m/>
    <n v="2132362"/>
    <x v="190"/>
    <n v="36850"/>
    <x v="0"/>
    <x v="11"/>
  </r>
  <r>
    <x v="8"/>
    <s v="2025-07-11"/>
    <n v="0"/>
    <s v="オリックス銀行"/>
    <s v="非課税"/>
    <s v="オリックス銀行"/>
    <s v="PC機器"/>
    <s v="営業部"/>
    <s v="MN-2990"/>
    <s v="追加調整"/>
    <s v="返品処理"/>
    <s v="通信費"/>
    <s v="金融機関C"/>
    <m/>
    <n v="40969"/>
    <n v="1049659"/>
    <x v="191"/>
    <n v="-40969"/>
    <x v="1"/>
    <x v="8"/>
  </r>
  <r>
    <x v="9"/>
    <s v="2025-07-11"/>
    <n v="0"/>
    <s v="取引先B"/>
    <s v="対象外"/>
    <s v="取引先B"/>
    <s v="オフィス備品"/>
    <s v="サポート部"/>
    <s v="MN-1758"/>
    <s v="緊急"/>
    <s v="キャンセル"/>
    <s v="メンテナンス費"/>
    <s v="取引先F"/>
    <m/>
    <n v="318734"/>
    <n v="1141017"/>
    <x v="191"/>
    <n v="-318734"/>
    <x v="0"/>
    <x v="9"/>
  </r>
  <r>
    <x v="9"/>
    <s v="2025-07-12"/>
    <n v="0"/>
    <s v="取引先A"/>
    <s v="非課税"/>
    <s v="取引先A"/>
    <s v="交通費"/>
    <s v="管理部"/>
    <s v="MN-7605"/>
    <s v="要確認"/>
    <s v="分割払い"/>
    <s v="研修費"/>
    <s v="税務署I"/>
    <m/>
    <n v="35273"/>
    <n v="1810532"/>
    <x v="192"/>
    <n v="-35273"/>
    <x v="0"/>
    <x v="9"/>
  </r>
  <r>
    <x v="8"/>
    <s v="2025-07-13"/>
    <n v="0"/>
    <s v="取引先C"/>
    <s v="課税"/>
    <s v="取引先C"/>
    <s v="雑費"/>
    <s v="管理部"/>
    <s v="MN-7034"/>
    <s v="追加調整"/>
    <s v="割引適用"/>
    <s v="販売"/>
    <s v="銀行A"/>
    <n v="189901"/>
    <m/>
    <n v="1489146"/>
    <x v="193"/>
    <n v="189901"/>
    <x v="1"/>
    <x v="8"/>
  </r>
  <r>
    <x v="14"/>
    <s v="2025-07-13"/>
    <n v="0"/>
    <s v="コンビニ"/>
    <s v="課税"/>
    <s v="コンビニ"/>
    <s v="PC機器"/>
    <s v="総務部"/>
    <s v="MN-6189"/>
    <s v="追加調整"/>
    <s v="再請求"/>
    <s v="研修費"/>
    <s v="金融機関C"/>
    <m/>
    <n v="30497"/>
    <n v="543899"/>
    <x v="193"/>
    <n v="-30497"/>
    <x v="1"/>
    <x v="14"/>
  </r>
  <r>
    <x v="4"/>
    <s v="2025-07-14"/>
    <n v="0"/>
    <s v="取引先A"/>
    <s v="非課税"/>
    <s v="取引先A"/>
    <s v="商品A"/>
    <s v="開発部"/>
    <s v="MN-1412"/>
    <s v="追加調整"/>
    <s v="一括払い"/>
    <s v="水道光熱費"/>
    <s v="税務署I"/>
    <n v="266250"/>
    <m/>
    <n v="1773949"/>
    <x v="194"/>
    <n v="266250"/>
    <x v="1"/>
    <x v="4"/>
  </r>
  <r>
    <x v="13"/>
    <s v="2025-07-14"/>
    <n v="0"/>
    <s v="オリックス銀行"/>
    <s v="非課税"/>
    <s v="オリックス銀行"/>
    <s v="広告"/>
    <s v="マーケティング部"/>
    <s v="MN-2256"/>
    <s v="要見直し"/>
    <s v="キャンセル"/>
    <s v="修理費"/>
    <s v="税務署I"/>
    <m/>
    <n v="233327"/>
    <n v="568629"/>
    <x v="194"/>
    <n v="-233327"/>
    <x v="1"/>
    <x v="13"/>
  </r>
  <r>
    <x v="4"/>
    <s v="2025-07-14"/>
    <n v="0"/>
    <s v="取引先B"/>
    <s v="非課税"/>
    <s v="取引先B"/>
    <s v="教材"/>
    <s v="総務部"/>
    <s v="MN-7210"/>
    <s v="要確認"/>
    <s v="優先対応"/>
    <s v="水道光熱費"/>
    <s v="カード会社B"/>
    <m/>
    <n v="247220"/>
    <n v="872210"/>
    <x v="194"/>
    <n v="-247220"/>
    <x v="1"/>
    <x v="4"/>
  </r>
  <r>
    <x v="8"/>
    <s v="2025-07-14"/>
    <n v="0"/>
    <s v="取引先A"/>
    <s v="課税"/>
    <s v="取引先A"/>
    <s v="消耗品"/>
    <s v="マーケティング部"/>
    <s v="MN-9617"/>
    <s v="未処理"/>
    <s v="割引適用"/>
    <s v="運送料"/>
    <s v="カード会社B"/>
    <m/>
    <n v="399063"/>
    <n v="1447165"/>
    <x v="194"/>
    <n v="-399063"/>
    <x v="1"/>
    <x v="8"/>
  </r>
  <r>
    <x v="6"/>
    <s v="2025-07-15"/>
    <n v="0"/>
    <s v="コンビニ"/>
    <s v="課税"/>
    <s v="コンビニ"/>
    <s v="PC機器"/>
    <s v="管理部"/>
    <s v="MN-7603"/>
    <s v="支払い済み"/>
    <s v="特別注文"/>
    <s v="販売"/>
    <s v="プロバイダE"/>
    <m/>
    <n v="91146"/>
    <n v="1511816"/>
    <x v="195"/>
    <n v="-91146"/>
    <x v="0"/>
    <x v="6"/>
  </r>
  <r>
    <x v="6"/>
    <s v="2025-07-15"/>
    <n v="0"/>
    <s v="税務署"/>
    <s v="対象外"/>
    <s v="税務署"/>
    <s v="交通費"/>
    <s v="管理部"/>
    <s v="MN-1553"/>
    <s v="月次処理"/>
    <s v="再請求"/>
    <s v="販売"/>
    <s v="取引先F"/>
    <m/>
    <n v="81014"/>
    <n v="1748522"/>
    <x v="195"/>
    <n v="-81014"/>
    <x v="0"/>
    <x v="6"/>
  </r>
  <r>
    <x v="5"/>
    <s v="2025-07-15"/>
    <n v="0"/>
    <s v="コンビニ"/>
    <s v="課税"/>
    <s v="コンビニ"/>
    <s v="広告"/>
    <s v="開発部"/>
    <s v="MN-9162"/>
    <s v="未処理"/>
    <s v="返品処理"/>
    <s v="メンテナンス費"/>
    <s v="金融機関C"/>
    <m/>
    <n v="51285"/>
    <n v="524668"/>
    <x v="195"/>
    <n v="-51285"/>
    <x v="1"/>
    <x v="5"/>
  </r>
  <r>
    <x v="2"/>
    <s v="2025-07-15"/>
    <n v="0"/>
    <s v="取引先B"/>
    <s v="非課税"/>
    <s v="取引先B"/>
    <s v="PC機器"/>
    <s v="サポート部"/>
    <s v="MN-9218"/>
    <s v="月次処理"/>
    <s v="支払い遅延"/>
    <s v="水道光熱費"/>
    <s v="銀行A"/>
    <n v="100682"/>
    <m/>
    <n v="1936067"/>
    <x v="195"/>
    <n v="100682"/>
    <x v="1"/>
    <x v="2"/>
  </r>
  <r>
    <x v="5"/>
    <s v="2025-07-15"/>
    <n v="0"/>
    <s v="税務署"/>
    <s v="対象外"/>
    <s v="税務署"/>
    <s v="オフィス備品"/>
    <s v="管理部"/>
    <s v="MN-3468"/>
    <s v="追加調整"/>
    <s v="通常取引"/>
    <s v="通信費"/>
    <s v="金融機関C"/>
    <m/>
    <n v="438025"/>
    <n v="1090321"/>
    <x v="195"/>
    <n v="-438025"/>
    <x v="1"/>
    <x v="5"/>
  </r>
  <r>
    <x v="10"/>
    <s v="2025-07-16"/>
    <n v="0"/>
    <s v="Amazon"/>
    <s v="対象外"/>
    <s v="Amazon"/>
    <s v="サービスC"/>
    <s v="サポート部"/>
    <s v="MN-3499"/>
    <s v="追加調整"/>
    <s v="通常取引"/>
    <s v="広告宣伝費"/>
    <s v="カード会社B"/>
    <n v="232150"/>
    <m/>
    <n v="1526869"/>
    <x v="196"/>
    <n v="232150"/>
    <x v="0"/>
    <x v="10"/>
  </r>
  <r>
    <x v="0"/>
    <s v="2025-07-16"/>
    <n v="0"/>
    <s v="オリックス銀行"/>
    <s v="対象外"/>
    <s v="オリックス銀行"/>
    <s v="商品A"/>
    <s v="経理部"/>
    <s v="MN-1537"/>
    <s v="要確認"/>
    <s v="返品処理"/>
    <s v="研修費"/>
    <s v="政府機関J"/>
    <n v="345722"/>
    <m/>
    <n v="1960320"/>
    <x v="196"/>
    <n v="345722"/>
    <x v="0"/>
    <x v="0"/>
  </r>
  <r>
    <x v="7"/>
    <s v="2025-07-16"/>
    <n v="0"/>
    <s v="取引先A"/>
    <s v="対象外"/>
    <s v="取引先A"/>
    <s v="教材"/>
    <s v="総務部"/>
    <s v="MN-2435"/>
    <s v="支払い済み"/>
    <s v="返品処理"/>
    <s v="研修費"/>
    <s v="カード会社B"/>
    <n v="408373"/>
    <m/>
    <n v="2884080"/>
    <x v="196"/>
    <n v="408373"/>
    <x v="1"/>
    <x v="7"/>
  </r>
  <r>
    <x v="8"/>
    <s v="2025-07-17"/>
    <n v="0"/>
    <s v="税務署"/>
    <s v="課税"/>
    <s v="税務署"/>
    <s v="サービスC"/>
    <s v="開発部"/>
    <s v="MN-3955"/>
    <s v="要確認"/>
    <s v="キャンセル"/>
    <s v="仕入れ"/>
    <s v="金融機関C"/>
    <n v="418076"/>
    <m/>
    <n v="592902"/>
    <x v="197"/>
    <n v="418076"/>
    <x v="1"/>
    <x v="8"/>
  </r>
  <r>
    <x v="7"/>
    <s v="2025-07-17"/>
    <n v="0"/>
    <s v="税務署"/>
    <s v="対象外"/>
    <s v="税務署"/>
    <s v="商品B"/>
    <s v="総務部"/>
    <s v="MN-2772"/>
    <s v="重要"/>
    <s v="分割払い"/>
    <s v="水道光熱費"/>
    <s v="電力会社D"/>
    <n v="237923"/>
    <m/>
    <n v="1075233"/>
    <x v="197"/>
    <n v="237923"/>
    <x v="1"/>
    <x v="7"/>
  </r>
  <r>
    <x v="3"/>
    <s v="2025-07-17"/>
    <n v="0"/>
    <s v="Amazon"/>
    <s v="対象外"/>
    <s v="Amazon"/>
    <s v="オフィス備品"/>
    <s v="開発部"/>
    <s v="MN-1686"/>
    <s v="重要"/>
    <s v="返品処理"/>
    <s v="接待交際費"/>
    <s v="電力会社D"/>
    <m/>
    <n v="280745"/>
    <n v="1376241"/>
    <x v="197"/>
    <n v="-280745"/>
    <x v="1"/>
    <x v="3"/>
  </r>
  <r>
    <x v="2"/>
    <s v="2025-07-18"/>
    <n v="0"/>
    <s v="Amazon"/>
    <s v="対象外"/>
    <s v="Amazon"/>
    <s v="PC機器"/>
    <s v="開発部"/>
    <s v="MN-6488"/>
    <s v="追加調整"/>
    <s v="一括払い"/>
    <s v="販売"/>
    <s v="カード会社B"/>
    <m/>
    <n v="332855"/>
    <n v="2267774"/>
    <x v="198"/>
    <n v="-332855"/>
    <x v="1"/>
    <x v="2"/>
  </r>
  <r>
    <x v="1"/>
    <s v="2025-07-18"/>
    <n v="0"/>
    <s v="取引先A"/>
    <s v="課税"/>
    <s v="取引先A"/>
    <s v="オフィス備品"/>
    <s v="開発部"/>
    <s v="MN-5344"/>
    <s v="未処理"/>
    <s v="一括払い"/>
    <s v="仕入れ"/>
    <s v="銀行A"/>
    <n v="382497"/>
    <m/>
    <n v="2684297"/>
    <x v="198"/>
    <n v="382497"/>
    <x v="1"/>
    <x v="1"/>
  </r>
  <r>
    <x v="2"/>
    <s v="2025-07-18"/>
    <n v="0"/>
    <s v="税務署"/>
    <s v="非課税"/>
    <s v="税務署"/>
    <s v="広告"/>
    <s v="マーケティング部"/>
    <s v="MN-3847"/>
    <s v="月末処理"/>
    <s v="割引適用"/>
    <s v="運送料"/>
    <s v="プロバイダE"/>
    <n v="472519"/>
    <m/>
    <n v="1135442"/>
    <x v="198"/>
    <n v="472519"/>
    <x v="1"/>
    <x v="2"/>
  </r>
  <r>
    <x v="13"/>
    <s v="2025-07-18"/>
    <n v="0"/>
    <s v="オリックス銀行"/>
    <s v="課税"/>
    <s v="オリックス銀行"/>
    <s v="広告"/>
    <s v="営業部"/>
    <s v="MN-3944"/>
    <s v="支払い済み"/>
    <s v="分割払い"/>
    <s v="研修費"/>
    <s v="金融機関C"/>
    <n v="243730"/>
    <m/>
    <n v="2133110"/>
    <x v="198"/>
    <n v="243730"/>
    <x v="1"/>
    <x v="13"/>
  </r>
  <r>
    <x v="6"/>
    <s v="2025-07-18"/>
    <n v="0"/>
    <s v="取引先C"/>
    <s v="課税"/>
    <s v="取引先C"/>
    <s v="消耗品"/>
    <s v="管理部"/>
    <s v="MN-2704"/>
    <s v="クライアント対応"/>
    <s v="分割払い"/>
    <s v="水道光熱費"/>
    <s v="電力会社D"/>
    <n v="285652"/>
    <m/>
    <n v="632369"/>
    <x v="198"/>
    <n v="285652"/>
    <x v="0"/>
    <x v="6"/>
  </r>
  <r>
    <x v="8"/>
    <s v="2025-07-19"/>
    <n v="0"/>
    <s v="コンビニ"/>
    <s v="課税"/>
    <s v="コンビニ"/>
    <s v="広告"/>
    <s v="管理部"/>
    <s v="MN-9709"/>
    <s v="未処理"/>
    <s v="優先対応"/>
    <s v="水道光熱費"/>
    <s v="運送会社G"/>
    <n v="79741"/>
    <m/>
    <n v="2162518"/>
    <x v="199"/>
    <n v="79741"/>
    <x v="1"/>
    <x v="8"/>
  </r>
  <r>
    <x v="7"/>
    <s v="2025-07-19"/>
    <n v="0"/>
    <s v="クレジットカード会社"/>
    <s v="対象外"/>
    <s v="クレジットカード会社"/>
    <s v="広告"/>
    <s v="営業部"/>
    <s v="MN-5540"/>
    <s v="緊急"/>
    <s v="再請求"/>
    <s v="接待交際費"/>
    <s v="政府機関J"/>
    <n v="120499"/>
    <m/>
    <n v="1285332"/>
    <x v="199"/>
    <n v="120499"/>
    <x v="1"/>
    <x v="7"/>
  </r>
  <r>
    <x v="6"/>
    <s v="2025-07-19"/>
    <n v="0"/>
    <s v="取引先D"/>
    <s v="課税"/>
    <s v="取引先D"/>
    <s v="商品B"/>
    <s v="開発部"/>
    <s v="MN-4377"/>
    <s v="要見直し"/>
    <s v="再請求"/>
    <s v="水道光熱費"/>
    <s v="カード会社B"/>
    <n v="357764"/>
    <m/>
    <n v="1667654"/>
    <x v="199"/>
    <n v="357764"/>
    <x v="0"/>
    <x v="6"/>
  </r>
  <r>
    <x v="8"/>
    <s v="2025-07-20"/>
    <n v="0"/>
    <s v="取引先C"/>
    <s v="対象外"/>
    <s v="取引先C"/>
    <s v="サービスC"/>
    <s v="総務部"/>
    <s v="MN-4757"/>
    <s v="重要"/>
    <s v="通常取引"/>
    <s v="販売"/>
    <s v="税務署I"/>
    <n v="407325"/>
    <m/>
    <n v="2176432"/>
    <x v="200"/>
    <n v="407325"/>
    <x v="1"/>
    <x v="8"/>
  </r>
  <r>
    <x v="14"/>
    <s v="2025-07-20"/>
    <n v="0"/>
    <s v="税務署"/>
    <s v="非課税"/>
    <s v="税務署"/>
    <s v="サービスC"/>
    <s v="マーケティング部"/>
    <s v="MN-8067"/>
    <s v="要確認"/>
    <s v="割引適用"/>
    <s v="通信費"/>
    <s v="カード会社B"/>
    <n v="15849"/>
    <m/>
    <n v="1959118"/>
    <x v="200"/>
    <n v="15849"/>
    <x v="1"/>
    <x v="14"/>
  </r>
  <r>
    <x v="3"/>
    <s v="2025-07-20"/>
    <n v="0"/>
    <s v="銀行"/>
    <s v="非課税"/>
    <s v="銀行"/>
    <s v="教材"/>
    <s v="営業部"/>
    <s v="MN-9602"/>
    <s v="未処理"/>
    <s v="特別注文"/>
    <s v="研修費"/>
    <s v="カード会社B"/>
    <n v="289515"/>
    <m/>
    <n v="1610757"/>
    <x v="200"/>
    <n v="289515"/>
    <x v="1"/>
    <x v="3"/>
  </r>
  <r>
    <x v="1"/>
    <s v="2025-07-20"/>
    <n v="0"/>
    <s v="コンビニ"/>
    <s v="非課税"/>
    <s v="コンビニ"/>
    <s v="消耗品"/>
    <s v="開発部"/>
    <s v="MN-1040"/>
    <s v="支払い済み"/>
    <s v="通常取引"/>
    <s v="研修費"/>
    <s v="銀行A"/>
    <m/>
    <n v="323325"/>
    <n v="813694"/>
    <x v="200"/>
    <n v="-323325"/>
    <x v="1"/>
    <x v="1"/>
  </r>
  <r>
    <x v="0"/>
    <s v="2025-07-20"/>
    <n v="0"/>
    <s v="コンビニ"/>
    <s v="対象外"/>
    <s v="コンビニ"/>
    <s v="雑費"/>
    <s v="経理部"/>
    <s v="MN-9566"/>
    <s v="未処理"/>
    <s v="優先対応"/>
    <s v="修理費"/>
    <s v="税務署I"/>
    <n v="407171"/>
    <m/>
    <n v="2183389"/>
    <x v="200"/>
    <n v="407171"/>
    <x v="0"/>
    <x v="0"/>
  </r>
  <r>
    <x v="7"/>
    <s v="2025-07-21"/>
    <n v="0"/>
    <s v="銀行"/>
    <s v="課税"/>
    <s v="銀行"/>
    <s v="交通費"/>
    <s v="営業部"/>
    <s v="MN-1466"/>
    <s v="未処理"/>
    <s v="支払い遅延"/>
    <s v="接待交際費"/>
    <s v="カード会社B"/>
    <n v="14433"/>
    <m/>
    <n v="2862136"/>
    <x v="201"/>
    <n v="14433"/>
    <x v="1"/>
    <x v="7"/>
  </r>
  <r>
    <x v="2"/>
    <s v="2025-07-21"/>
    <n v="0"/>
    <s v="取引先A"/>
    <s v="非課税"/>
    <s v="取引先A"/>
    <s v="教材"/>
    <s v="管理部"/>
    <s v="MN-7005"/>
    <s v="要確認"/>
    <s v="再請求"/>
    <s v="接待交際費"/>
    <s v="金融機関C"/>
    <n v="275852"/>
    <m/>
    <n v="2211824"/>
    <x v="201"/>
    <n v="275852"/>
    <x v="1"/>
    <x v="2"/>
  </r>
  <r>
    <x v="11"/>
    <s v="2025-07-21"/>
    <n v="0"/>
    <s v="取引先D"/>
    <s v="対象外"/>
    <s v="取引先D"/>
    <s v="商品A"/>
    <s v="経理部"/>
    <s v="MN-9492"/>
    <s v="未処理"/>
    <s v="優先対応"/>
    <s v="修理費"/>
    <s v="税務署I"/>
    <n v="299132"/>
    <m/>
    <n v="2848781"/>
    <x v="201"/>
    <n v="299132"/>
    <x v="0"/>
    <x v="11"/>
  </r>
  <r>
    <x v="1"/>
    <s v="2025-07-22"/>
    <n v="0"/>
    <s v="取引先B"/>
    <s v="対象外"/>
    <s v="取引先B"/>
    <s v="雑費"/>
    <s v="サポート部"/>
    <s v="MN-1867"/>
    <s v="クライアント対応"/>
    <s v="一括払い"/>
    <s v="仕入れ"/>
    <s v="銀行A"/>
    <m/>
    <n v="387215"/>
    <n v="2959241"/>
    <x v="202"/>
    <n v="-387215"/>
    <x v="1"/>
    <x v="1"/>
  </r>
  <r>
    <x v="0"/>
    <s v="2025-07-23"/>
    <n v="0"/>
    <s v="銀行"/>
    <s v="非課税"/>
    <s v="銀行"/>
    <s v="オフィス備品"/>
    <s v="サポート部"/>
    <s v="MN-1942"/>
    <s v="月次処理"/>
    <s v="優先対応"/>
    <s v="修理費"/>
    <s v="通販サイトH"/>
    <n v="9213"/>
    <m/>
    <n v="1454055"/>
    <x v="203"/>
    <n v="9213"/>
    <x v="0"/>
    <x v="0"/>
  </r>
  <r>
    <x v="6"/>
    <s v="2025-07-23"/>
    <n v="0"/>
    <s v="Amazon"/>
    <s v="課税"/>
    <s v="Amazon"/>
    <s v="サービスC"/>
    <s v="経理部"/>
    <s v="MN-6878"/>
    <s v="支払い済み"/>
    <s v="分割払い"/>
    <s v="販売"/>
    <s v="運送会社G"/>
    <n v="20617"/>
    <m/>
    <n v="955734"/>
    <x v="203"/>
    <n v="20617"/>
    <x v="0"/>
    <x v="6"/>
  </r>
  <r>
    <x v="7"/>
    <s v="2025-07-23"/>
    <n v="0"/>
    <s v="取引先D"/>
    <s v="非課税"/>
    <s v="取引先D"/>
    <s v="商品B"/>
    <s v="開発部"/>
    <s v="MN-9294"/>
    <s v="クライアント対応"/>
    <s v="特別注文"/>
    <s v="広告宣伝費"/>
    <s v="プロバイダE"/>
    <n v="320013"/>
    <m/>
    <n v="1858420"/>
    <x v="203"/>
    <n v="320013"/>
    <x v="1"/>
    <x v="7"/>
  </r>
  <r>
    <x v="8"/>
    <s v="2025-07-23"/>
    <n v="0"/>
    <s v="取引先B"/>
    <s v="課税"/>
    <s v="取引先B"/>
    <s v="交通費"/>
    <s v="総務部"/>
    <s v="MN-9004"/>
    <s v="追加調整"/>
    <s v="キャンセル"/>
    <s v="研修費"/>
    <s v="プロバイダE"/>
    <m/>
    <n v="363459"/>
    <n v="2830696"/>
    <x v="203"/>
    <n v="-363459"/>
    <x v="1"/>
    <x v="8"/>
  </r>
  <r>
    <x v="13"/>
    <s v="2025-07-24"/>
    <n v="0"/>
    <s v="Amazon"/>
    <s v="課税"/>
    <s v="Amazon"/>
    <s v="オフィス備品"/>
    <s v="サポート部"/>
    <s v="MN-4579"/>
    <s v="要見直し"/>
    <s v="優先対応"/>
    <s v="メンテナンス費"/>
    <s v="プロバイダE"/>
    <m/>
    <n v="239365"/>
    <n v="981580"/>
    <x v="204"/>
    <n v="-239365"/>
    <x v="1"/>
    <x v="13"/>
  </r>
  <r>
    <x v="9"/>
    <s v="2025-07-24"/>
    <n v="0"/>
    <s v="コンビニ"/>
    <s v="対象外"/>
    <s v="コンビニ"/>
    <s v="オフィス備品"/>
    <s v="マーケティング部"/>
    <s v="MN-6411"/>
    <s v="追加調整"/>
    <s v="返品処理"/>
    <s v="修理費"/>
    <s v="政府機関J"/>
    <m/>
    <n v="480819"/>
    <n v="892295"/>
    <x v="204"/>
    <n v="-480819"/>
    <x v="0"/>
    <x v="9"/>
  </r>
  <r>
    <x v="8"/>
    <s v="2025-07-25"/>
    <n v="0"/>
    <s v="オリックス銀行"/>
    <s v="対象外"/>
    <s v="オリックス銀行"/>
    <s v="商品A"/>
    <s v="営業部"/>
    <s v="MN-9305"/>
    <s v="月次処理"/>
    <s v="優先対応"/>
    <s v="販売"/>
    <s v="カード会社B"/>
    <n v="424737"/>
    <m/>
    <n v="1114528"/>
    <x v="205"/>
    <n v="424737"/>
    <x v="1"/>
    <x v="8"/>
  </r>
  <r>
    <x v="5"/>
    <s v="2025-07-25"/>
    <n v="0"/>
    <s v="オリックス銀行"/>
    <s v="課税"/>
    <s v="オリックス銀行"/>
    <s v="商品A"/>
    <s v="経理部"/>
    <s v="MN-5354"/>
    <s v="要確認"/>
    <s v="支払い遅延"/>
    <s v="広告宣伝費"/>
    <s v="電力会社D"/>
    <m/>
    <n v="336006"/>
    <n v="723704"/>
    <x v="205"/>
    <n v="-336006"/>
    <x v="1"/>
    <x v="5"/>
  </r>
  <r>
    <x v="5"/>
    <s v="2025-07-26"/>
    <n v="0"/>
    <s v="コンビニ"/>
    <s v="対象外"/>
    <s v="コンビニ"/>
    <s v="商品B"/>
    <s v="開発部"/>
    <s v="MN-5364"/>
    <s v="追加調整"/>
    <s v="特別注文"/>
    <s v="接待交際費"/>
    <s v="カード会社B"/>
    <m/>
    <n v="307742"/>
    <n v="2160195"/>
    <x v="206"/>
    <n v="-307742"/>
    <x v="1"/>
    <x v="5"/>
  </r>
  <r>
    <x v="1"/>
    <s v="2025-07-26"/>
    <n v="0"/>
    <s v="オリックス銀行"/>
    <s v="対象外"/>
    <s v="オリックス銀行"/>
    <s v="消耗品"/>
    <s v="管理部"/>
    <s v="MN-3109"/>
    <s v="月次処理"/>
    <s v="割引適用"/>
    <s v="通信費"/>
    <s v="カード会社B"/>
    <m/>
    <n v="471079"/>
    <n v="1550137"/>
    <x v="206"/>
    <n v="-471079"/>
    <x v="1"/>
    <x v="1"/>
  </r>
  <r>
    <x v="11"/>
    <s v="2025-07-26"/>
    <n v="0"/>
    <s v="銀行"/>
    <s v="対象外"/>
    <s v="銀行"/>
    <s v="オフィス備品"/>
    <s v="営業部"/>
    <s v="MN-6818"/>
    <s v="未処理"/>
    <s v="分割払い"/>
    <s v="広告宣伝費"/>
    <s v="電力会社D"/>
    <n v="149339"/>
    <m/>
    <n v="2688767"/>
    <x v="206"/>
    <n v="149339"/>
    <x v="0"/>
    <x v="11"/>
  </r>
  <r>
    <x v="11"/>
    <s v="2025-07-26"/>
    <n v="0"/>
    <s v="取引先C"/>
    <s v="課税"/>
    <s v="取引先C"/>
    <s v="雑費"/>
    <s v="経理部"/>
    <s v="MN-1011"/>
    <s v="重要"/>
    <s v="支払い遅延"/>
    <s v="通信費"/>
    <s v="通販サイトH"/>
    <n v="238065"/>
    <m/>
    <n v="1592260"/>
    <x v="206"/>
    <n v="238065"/>
    <x v="0"/>
    <x v="11"/>
  </r>
  <r>
    <x v="4"/>
    <s v="2025-07-27"/>
    <n v="0"/>
    <s v="クレジットカード会社"/>
    <s v="課税"/>
    <s v="クレジットカード会社"/>
    <s v="オフィス備品"/>
    <s v="開発部"/>
    <s v="MN-6436"/>
    <s v="未処理"/>
    <s v="再請求"/>
    <s v="接待交際費"/>
    <s v="カード会社B"/>
    <m/>
    <n v="226599"/>
    <n v="946141"/>
    <x v="207"/>
    <n v="-226599"/>
    <x v="1"/>
    <x v="4"/>
  </r>
  <r>
    <x v="8"/>
    <s v="2025-07-27"/>
    <n v="0"/>
    <s v="クレジットカード会社"/>
    <s v="課税"/>
    <s v="クレジットカード会社"/>
    <s v="教材"/>
    <s v="サポート部"/>
    <s v="MN-4039"/>
    <s v="月次処理"/>
    <s v="優先対応"/>
    <s v="仕入れ"/>
    <s v="政府機関J"/>
    <m/>
    <n v="8334"/>
    <n v="1314087"/>
    <x v="207"/>
    <n v="-8334"/>
    <x v="1"/>
    <x v="8"/>
  </r>
  <r>
    <x v="5"/>
    <s v="2025-07-27"/>
    <n v="0"/>
    <s v="取引先C"/>
    <s v="非課税"/>
    <s v="取引先C"/>
    <s v="商品A"/>
    <s v="経理部"/>
    <s v="MN-9499"/>
    <s v="要見直し"/>
    <s v="割引適用"/>
    <s v="仕入れ"/>
    <s v="税務署I"/>
    <n v="259939"/>
    <m/>
    <n v="2934654"/>
    <x v="207"/>
    <n v="259939"/>
    <x v="1"/>
    <x v="5"/>
  </r>
  <r>
    <x v="8"/>
    <s v="2025-07-27"/>
    <n v="0"/>
    <s v="取引先D"/>
    <s v="非課税"/>
    <s v="取引先D"/>
    <s v="PC機器"/>
    <s v="マーケティング部"/>
    <s v="MN-2556"/>
    <s v="月末処理"/>
    <s v="一括払い"/>
    <s v="仕入れ"/>
    <s v="金融機関C"/>
    <m/>
    <n v="51761"/>
    <n v="1391102"/>
    <x v="207"/>
    <n v="-51761"/>
    <x v="1"/>
    <x v="8"/>
  </r>
  <r>
    <x v="4"/>
    <s v="2025-07-27"/>
    <n v="0"/>
    <s v="Amazon"/>
    <s v="対象外"/>
    <s v="Amazon"/>
    <s v="PC機器"/>
    <s v="開発部"/>
    <s v="MN-3434"/>
    <s v="要見直し"/>
    <s v="一括払い"/>
    <s v="接待交際費"/>
    <s v="運送会社G"/>
    <n v="418667"/>
    <m/>
    <n v="844728"/>
    <x v="207"/>
    <n v="418667"/>
    <x v="1"/>
    <x v="4"/>
  </r>
  <r>
    <x v="13"/>
    <s v="2025-07-28"/>
    <n v="0"/>
    <s v="銀行"/>
    <s v="非課税"/>
    <s v="銀行"/>
    <s v="サービスC"/>
    <s v="マーケティング部"/>
    <s v="MN-7763"/>
    <s v="緊急"/>
    <s v="通常取引"/>
    <s v="研修費"/>
    <s v="金融機関C"/>
    <n v="73874"/>
    <m/>
    <n v="2449720"/>
    <x v="208"/>
    <n v="73874"/>
    <x v="1"/>
    <x v="13"/>
  </r>
  <r>
    <x v="10"/>
    <s v="2025-07-29"/>
    <n v="0"/>
    <s v="取引先A"/>
    <s v="非課税"/>
    <s v="取引先A"/>
    <s v="商品B"/>
    <s v="サポート部"/>
    <s v="MN-5608"/>
    <s v="未処理"/>
    <s v="キャンセル"/>
    <s v="通信費"/>
    <s v="税務署I"/>
    <n v="182945"/>
    <m/>
    <n v="1102041"/>
    <x v="209"/>
    <n v="182945"/>
    <x v="0"/>
    <x v="10"/>
  </r>
  <r>
    <x v="4"/>
    <s v="2025-07-29"/>
    <n v="0"/>
    <s v="税務署"/>
    <s v="対象外"/>
    <s v="税務署"/>
    <s v="教材"/>
    <s v="営業部"/>
    <s v="MN-5978"/>
    <s v="要確認"/>
    <s v="一括払い"/>
    <s v="接待交際費"/>
    <s v="金融機関C"/>
    <m/>
    <n v="341633"/>
    <n v="2753991"/>
    <x v="209"/>
    <n v="-341633"/>
    <x v="1"/>
    <x v="4"/>
  </r>
  <r>
    <x v="1"/>
    <s v="2025-07-29"/>
    <n v="0"/>
    <s v="取引先B"/>
    <s v="対象外"/>
    <s v="取引先B"/>
    <s v="PC機器"/>
    <s v="開発部"/>
    <s v="MN-1635"/>
    <s v="月次処理"/>
    <s v="特別注文"/>
    <s v="広告宣伝費"/>
    <s v="政府機関J"/>
    <n v="238612"/>
    <m/>
    <n v="623285"/>
    <x v="209"/>
    <n v="238612"/>
    <x v="1"/>
    <x v="1"/>
  </r>
  <r>
    <x v="13"/>
    <s v="2025-07-29"/>
    <n v="0"/>
    <s v="オリックス銀行"/>
    <s v="課税"/>
    <s v="オリックス銀行"/>
    <s v="交通費"/>
    <s v="開発部"/>
    <s v="MN-3002"/>
    <s v="緊急"/>
    <s v="特別注文"/>
    <s v="修理費"/>
    <s v="電力会社D"/>
    <m/>
    <n v="424363"/>
    <n v="2411736"/>
    <x v="209"/>
    <n v="-424363"/>
    <x v="1"/>
    <x v="13"/>
  </r>
  <r>
    <x v="7"/>
    <s v="2025-07-30"/>
    <n v="0"/>
    <s v="取引先C"/>
    <s v="課税"/>
    <s v="取引先C"/>
    <s v="商品A"/>
    <s v="営業部"/>
    <s v="MN-5689"/>
    <s v="緊急"/>
    <s v="一括払い"/>
    <s v="メンテナンス費"/>
    <s v="税務署I"/>
    <n v="443779"/>
    <m/>
    <n v="780250"/>
    <x v="210"/>
    <n v="443779"/>
    <x v="1"/>
    <x v="7"/>
  </r>
  <r>
    <x v="6"/>
    <s v="2025-07-31"/>
    <n v="0"/>
    <s v="クレジットカード会社"/>
    <s v="非課税"/>
    <s v="クレジットカード会社"/>
    <s v="雑費"/>
    <s v="経理部"/>
    <s v="MN-6823"/>
    <s v="支払い済み"/>
    <s v="通常取引"/>
    <s v="通信費"/>
    <s v="通販サイトH"/>
    <m/>
    <n v="150379"/>
    <n v="1299509"/>
    <x v="211"/>
    <n v="-150379"/>
    <x v="0"/>
    <x v="6"/>
  </r>
  <r>
    <x v="11"/>
    <s v="2025-08-01"/>
    <n v="0"/>
    <s v="取引先A"/>
    <s v="課税"/>
    <s v="取引先A"/>
    <s v="サービスC"/>
    <s v="管理部"/>
    <s v="MN-8657"/>
    <s v="重要"/>
    <s v="特別注文"/>
    <s v="修理費"/>
    <s v="銀行A"/>
    <m/>
    <n v="464914"/>
    <n v="1583044"/>
    <x v="212"/>
    <n v="-464914"/>
    <x v="0"/>
    <x v="11"/>
  </r>
  <r>
    <x v="12"/>
    <s v="2025-08-01"/>
    <n v="0"/>
    <s v="取引先D"/>
    <s v="対象外"/>
    <s v="取引先D"/>
    <s v="サービスC"/>
    <s v="営業部"/>
    <s v="MN-8252"/>
    <s v="月次処理"/>
    <s v="通常取引"/>
    <s v="広告宣伝費"/>
    <s v="税務署I"/>
    <m/>
    <n v="326167"/>
    <n v="2974307"/>
    <x v="212"/>
    <n v="-326167"/>
    <x v="0"/>
    <x v="12"/>
  </r>
  <r>
    <x v="3"/>
    <s v="2025-08-01"/>
    <n v="0"/>
    <s v="取引先C"/>
    <s v="対象外"/>
    <s v="取引先C"/>
    <s v="商品B"/>
    <s v="総務部"/>
    <s v="MN-8452"/>
    <s v="未処理"/>
    <s v="支払い遅延"/>
    <s v="接待交際費"/>
    <s v="政府機関J"/>
    <m/>
    <n v="402119"/>
    <n v="1339435"/>
    <x v="212"/>
    <n v="-402119"/>
    <x v="1"/>
    <x v="3"/>
  </r>
  <r>
    <x v="8"/>
    <s v="2025-08-02"/>
    <n v="0"/>
    <s v="取引先D"/>
    <s v="非課税"/>
    <s v="取引先D"/>
    <s v="広告"/>
    <s v="管理部"/>
    <s v="MN-5858"/>
    <s v="クライアント対応"/>
    <s v="分割払い"/>
    <s v="仕入れ"/>
    <s v="カード会社B"/>
    <n v="184863"/>
    <m/>
    <n v="1810694"/>
    <x v="213"/>
    <n v="184863"/>
    <x v="1"/>
    <x v="8"/>
  </r>
  <r>
    <x v="11"/>
    <s v="2025-08-02"/>
    <n v="0"/>
    <s v="銀行"/>
    <s v="非課税"/>
    <s v="銀行"/>
    <s v="交通費"/>
    <s v="総務部"/>
    <s v="MN-2270"/>
    <s v="要確認"/>
    <s v="優先対応"/>
    <s v="広告宣伝費"/>
    <s v="金融機関C"/>
    <m/>
    <n v="34817"/>
    <n v="540893"/>
    <x v="213"/>
    <n v="-34817"/>
    <x v="0"/>
    <x v="11"/>
  </r>
  <r>
    <x v="5"/>
    <s v="2025-08-02"/>
    <n v="0"/>
    <s v="コンビニ"/>
    <s v="非課税"/>
    <s v="コンビニ"/>
    <s v="オフィス備品"/>
    <s v="開発部"/>
    <s v="MN-6846"/>
    <s v="支払い済み"/>
    <s v="返品処理"/>
    <s v="修理費"/>
    <s v="政府機関J"/>
    <n v="153388"/>
    <m/>
    <n v="2164613"/>
    <x v="213"/>
    <n v="153388"/>
    <x v="1"/>
    <x v="5"/>
  </r>
  <r>
    <x v="14"/>
    <s v="2025-08-03"/>
    <n v="0"/>
    <s v="取引先A"/>
    <s v="非課税"/>
    <s v="取引先A"/>
    <s v="商品B"/>
    <s v="営業部"/>
    <s v="MN-5524"/>
    <s v="要見直し"/>
    <s v="分割払い"/>
    <s v="通信費"/>
    <s v="プロバイダE"/>
    <m/>
    <n v="386333"/>
    <n v="1740567"/>
    <x v="214"/>
    <n v="-386333"/>
    <x v="1"/>
    <x v="14"/>
  </r>
  <r>
    <x v="8"/>
    <s v="2025-08-04"/>
    <n v="0"/>
    <s v="取引先A"/>
    <s v="課税"/>
    <s v="取引先A"/>
    <s v="消耗品"/>
    <s v="開発部"/>
    <s v="MN-1844"/>
    <s v="重要"/>
    <s v="特別注文"/>
    <s v="仕入れ"/>
    <s v="税務署I"/>
    <m/>
    <n v="63232"/>
    <n v="1680029"/>
    <x v="215"/>
    <n v="-63232"/>
    <x v="1"/>
    <x v="8"/>
  </r>
  <r>
    <x v="7"/>
    <s v="2025-08-04"/>
    <n v="0"/>
    <s v="銀行"/>
    <s v="非課税"/>
    <s v="銀行"/>
    <s v="雑費"/>
    <s v="営業部"/>
    <s v="MN-4213"/>
    <s v="要確認"/>
    <s v="一括払い"/>
    <s v="販売"/>
    <s v="通販サイトH"/>
    <m/>
    <n v="436063"/>
    <n v="1206818"/>
    <x v="215"/>
    <n v="-436063"/>
    <x v="1"/>
    <x v="7"/>
  </r>
  <r>
    <x v="14"/>
    <s v="2025-08-05"/>
    <n v="0"/>
    <s v="税務署"/>
    <s v="非課税"/>
    <s v="税務署"/>
    <s v="オフィス備品"/>
    <s v="営業部"/>
    <s v="MN-7200"/>
    <s v="月末処理"/>
    <s v="分割払い"/>
    <s v="運送料"/>
    <s v="運送会社G"/>
    <m/>
    <n v="144990"/>
    <n v="2571328"/>
    <x v="216"/>
    <n v="-144990"/>
    <x v="1"/>
    <x v="14"/>
  </r>
  <r>
    <x v="4"/>
    <s v="2025-08-05"/>
    <n v="0"/>
    <s v="税務署"/>
    <s v="対象外"/>
    <s v="税務署"/>
    <s v="消耗品"/>
    <s v="経理部"/>
    <s v="MN-7317"/>
    <s v="月末処理"/>
    <s v="一括払い"/>
    <s v="販売"/>
    <s v="運送会社G"/>
    <n v="335781"/>
    <m/>
    <n v="1057555"/>
    <x v="216"/>
    <n v="335781"/>
    <x v="1"/>
    <x v="4"/>
  </r>
  <r>
    <x v="12"/>
    <s v="2025-08-05"/>
    <n v="0"/>
    <s v="税務署"/>
    <s v="非課税"/>
    <s v="税務署"/>
    <s v="広告"/>
    <s v="サポート部"/>
    <s v="MN-5065"/>
    <s v="クライアント対応"/>
    <s v="割引適用"/>
    <s v="水道光熱費"/>
    <s v="政府機関J"/>
    <n v="94583"/>
    <m/>
    <n v="2926002"/>
    <x v="216"/>
    <n v="94583"/>
    <x v="0"/>
    <x v="12"/>
  </r>
  <r>
    <x v="3"/>
    <s v="2025-08-06"/>
    <n v="0"/>
    <s v="税務署"/>
    <s v="課税"/>
    <s v="税務署"/>
    <s v="PC機器"/>
    <s v="マーケティング部"/>
    <s v="MN-6716"/>
    <s v="重要"/>
    <s v="分割払い"/>
    <s v="広告宣伝費"/>
    <s v="通販サイトH"/>
    <m/>
    <n v="73929"/>
    <n v="1610313"/>
    <x v="217"/>
    <n v="-73929"/>
    <x v="1"/>
    <x v="3"/>
  </r>
  <r>
    <x v="1"/>
    <s v="2025-08-06"/>
    <n v="0"/>
    <s v="取引先B"/>
    <s v="非課税"/>
    <s v="取引先B"/>
    <s v="交通費"/>
    <s v="開発部"/>
    <s v="MN-9850"/>
    <s v="支払い済み"/>
    <s v="キャンセル"/>
    <s v="広告宣伝費"/>
    <s v="電力会社D"/>
    <n v="359718"/>
    <m/>
    <n v="2361841"/>
    <x v="217"/>
    <n v="359718"/>
    <x v="1"/>
    <x v="1"/>
  </r>
  <r>
    <x v="14"/>
    <s v="2025-08-07"/>
    <n v="0"/>
    <s v="オリックス銀行"/>
    <s v="課税"/>
    <s v="オリックス銀行"/>
    <s v="広告"/>
    <s v="総務部"/>
    <s v="MN-7011"/>
    <s v="月次処理"/>
    <s v="通常取引"/>
    <s v="運送料"/>
    <s v="取引先F"/>
    <n v="240060"/>
    <m/>
    <n v="1925624"/>
    <x v="218"/>
    <n v="240060"/>
    <x v="1"/>
    <x v="14"/>
  </r>
  <r>
    <x v="8"/>
    <s v="2025-08-07"/>
    <n v="0"/>
    <s v="オリックス銀行"/>
    <s v="対象外"/>
    <s v="オリックス銀行"/>
    <s v="広告"/>
    <s v="開発部"/>
    <s v="MN-1740"/>
    <s v="要見直し"/>
    <s v="再請求"/>
    <s v="販売"/>
    <s v="銀行A"/>
    <m/>
    <n v="465272"/>
    <n v="2744341"/>
    <x v="218"/>
    <n v="-465272"/>
    <x v="1"/>
    <x v="8"/>
  </r>
  <r>
    <x v="14"/>
    <s v="2025-08-07"/>
    <n v="0"/>
    <s v="コンビニ"/>
    <s v="非課税"/>
    <s v="コンビニ"/>
    <s v="交通費"/>
    <s v="マーケティング部"/>
    <s v="MN-3709"/>
    <s v="重要"/>
    <s v="支払い遅延"/>
    <s v="修理費"/>
    <s v="取引先F"/>
    <n v="447524"/>
    <m/>
    <n v="631455"/>
    <x v="218"/>
    <n v="447524"/>
    <x v="1"/>
    <x v="14"/>
  </r>
  <r>
    <x v="7"/>
    <s v="2025-08-08"/>
    <n v="0"/>
    <s v="取引先A"/>
    <s v="対象外"/>
    <s v="取引先A"/>
    <s v="商品A"/>
    <s v="開発部"/>
    <s v="MN-3571"/>
    <s v="クライアント対応"/>
    <s v="分割払い"/>
    <s v="メンテナンス費"/>
    <s v="取引先F"/>
    <m/>
    <n v="437427"/>
    <n v="2523016"/>
    <x v="219"/>
    <n v="-437427"/>
    <x v="1"/>
    <x v="7"/>
  </r>
  <r>
    <x v="5"/>
    <s v="2025-08-08"/>
    <n v="0"/>
    <s v="Amazon"/>
    <s v="対象外"/>
    <s v="Amazon"/>
    <s v="サービスC"/>
    <s v="経理部"/>
    <s v="MN-6386"/>
    <s v="追加調整"/>
    <s v="優先対応"/>
    <s v="接待交際費"/>
    <s v="カード会社B"/>
    <n v="98949"/>
    <m/>
    <n v="2237581"/>
    <x v="219"/>
    <n v="98949"/>
    <x v="1"/>
    <x v="5"/>
  </r>
  <r>
    <x v="3"/>
    <s v="2025-08-08"/>
    <n v="0"/>
    <s v="取引先C"/>
    <s v="非課税"/>
    <s v="取引先C"/>
    <s v="交通費"/>
    <s v="経理部"/>
    <s v="MN-5279"/>
    <s v="月次処理"/>
    <s v="特別注文"/>
    <s v="修理費"/>
    <s v="政府機関J"/>
    <m/>
    <n v="435813"/>
    <n v="1418012"/>
    <x v="219"/>
    <n v="-435813"/>
    <x v="1"/>
    <x v="3"/>
  </r>
  <r>
    <x v="14"/>
    <s v="2025-08-08"/>
    <n v="0"/>
    <s v="銀行"/>
    <s v="非課税"/>
    <s v="銀行"/>
    <s v="教材"/>
    <s v="開発部"/>
    <s v="MN-9490"/>
    <s v="クライアント対応"/>
    <s v="支払い遅延"/>
    <s v="広告宣伝費"/>
    <s v="政府機関J"/>
    <m/>
    <n v="194704"/>
    <n v="706230"/>
    <x v="219"/>
    <n v="-194704"/>
    <x v="1"/>
    <x v="14"/>
  </r>
  <r>
    <x v="8"/>
    <s v="2025-08-08"/>
    <n v="0"/>
    <s v="クレジットカード会社"/>
    <s v="非課税"/>
    <s v="クレジットカード会社"/>
    <s v="サービスC"/>
    <s v="開発部"/>
    <s v="MN-1275"/>
    <s v="月末処理"/>
    <s v="優先対応"/>
    <s v="販売"/>
    <s v="電力会社D"/>
    <n v="344955"/>
    <m/>
    <n v="2831360"/>
    <x v="219"/>
    <n v="344955"/>
    <x v="1"/>
    <x v="8"/>
  </r>
  <r>
    <x v="4"/>
    <s v="2025-08-09"/>
    <n v="0"/>
    <s v="コンビニ"/>
    <s v="非課税"/>
    <s v="コンビニ"/>
    <s v="雑費"/>
    <s v="サポート部"/>
    <s v="MN-4885"/>
    <s v="追加調整"/>
    <s v="割引適用"/>
    <s v="広告宣伝費"/>
    <s v="銀行A"/>
    <n v="130784"/>
    <m/>
    <n v="1403073"/>
    <x v="220"/>
    <n v="130784"/>
    <x v="1"/>
    <x v="4"/>
  </r>
  <r>
    <x v="2"/>
    <s v="2025-08-10"/>
    <n v="0"/>
    <s v="Amazon"/>
    <s v="対象外"/>
    <s v="Amazon"/>
    <s v="オフィス備品"/>
    <s v="総務部"/>
    <s v="MN-4958"/>
    <s v="クライアント対応"/>
    <s v="特別注文"/>
    <s v="メンテナンス費"/>
    <s v="電力会社D"/>
    <m/>
    <n v="35973"/>
    <n v="638407"/>
    <x v="221"/>
    <n v="-35973"/>
    <x v="1"/>
    <x v="2"/>
  </r>
  <r>
    <x v="13"/>
    <s v="2025-08-10"/>
    <n v="0"/>
    <s v="取引先D"/>
    <s v="課税"/>
    <s v="取引先D"/>
    <s v="サービスC"/>
    <s v="サポート部"/>
    <s v="MN-8452"/>
    <s v="緊急"/>
    <s v="通常取引"/>
    <s v="運送料"/>
    <s v="プロバイダE"/>
    <m/>
    <n v="405668"/>
    <n v="991311"/>
    <x v="221"/>
    <n v="-405668"/>
    <x v="1"/>
    <x v="13"/>
  </r>
  <r>
    <x v="11"/>
    <s v="2025-08-10"/>
    <n v="0"/>
    <s v="税務署"/>
    <s v="課税"/>
    <s v="税務署"/>
    <s v="オフィス備品"/>
    <s v="マーケティング部"/>
    <s v="MN-7199"/>
    <s v="月末処理"/>
    <s v="キャンセル"/>
    <s v="接待交際費"/>
    <s v="運送会社G"/>
    <n v="432175"/>
    <m/>
    <n v="1408849"/>
    <x v="221"/>
    <n v="432175"/>
    <x v="0"/>
    <x v="11"/>
  </r>
  <r>
    <x v="9"/>
    <s v="2025-08-10"/>
    <n v="0"/>
    <s v="オリックス銀行"/>
    <s v="課税"/>
    <s v="オリックス銀行"/>
    <s v="商品A"/>
    <s v="サポート部"/>
    <s v="MN-2271"/>
    <s v="追加調整"/>
    <s v="再請求"/>
    <s v="販売"/>
    <s v="通販サイトH"/>
    <m/>
    <n v="420650"/>
    <n v="2570532"/>
    <x v="221"/>
    <n v="-420650"/>
    <x v="0"/>
    <x v="9"/>
  </r>
  <r>
    <x v="6"/>
    <s v="2025-08-11"/>
    <n v="0"/>
    <s v="オリックス銀行"/>
    <s v="課税"/>
    <s v="オリックス銀行"/>
    <s v="サービスC"/>
    <s v="総務部"/>
    <s v="MN-1879"/>
    <s v="月末処理"/>
    <s v="返品処理"/>
    <s v="研修費"/>
    <s v="政府機関J"/>
    <n v="459961"/>
    <m/>
    <n v="1351606"/>
    <x v="222"/>
    <n v="459961"/>
    <x v="0"/>
    <x v="6"/>
  </r>
  <r>
    <x v="3"/>
    <s v="2025-08-11"/>
    <n v="0"/>
    <s v="税務署"/>
    <s v="非課税"/>
    <s v="税務署"/>
    <s v="商品A"/>
    <s v="経理部"/>
    <s v="MN-4791"/>
    <s v="要見直し"/>
    <s v="再請求"/>
    <s v="仕入れ"/>
    <s v="カード会社B"/>
    <m/>
    <n v="408620"/>
    <n v="2380686"/>
    <x v="222"/>
    <n v="-408620"/>
    <x v="1"/>
    <x v="3"/>
  </r>
  <r>
    <x v="3"/>
    <s v="2025-08-11"/>
    <n v="0"/>
    <s v="クレジットカード会社"/>
    <s v="非課税"/>
    <s v="クレジットカード会社"/>
    <s v="商品B"/>
    <s v="管理部"/>
    <s v="MN-1086"/>
    <s v="緊急"/>
    <s v="返品処理"/>
    <s v="仕入れ"/>
    <s v="プロバイダE"/>
    <m/>
    <n v="483803"/>
    <n v="934673"/>
    <x v="222"/>
    <n v="-483803"/>
    <x v="1"/>
    <x v="3"/>
  </r>
  <r>
    <x v="13"/>
    <s v="2025-08-12"/>
    <n v="0"/>
    <s v="取引先D"/>
    <s v="非課税"/>
    <s v="取引先D"/>
    <s v="PC機器"/>
    <s v="マーケティング部"/>
    <s v="MN-6904"/>
    <s v="未処理"/>
    <s v="優先対応"/>
    <s v="修理費"/>
    <s v="カード会社B"/>
    <m/>
    <n v="465126"/>
    <n v="1400157"/>
    <x v="223"/>
    <n v="-465126"/>
    <x v="1"/>
    <x v="13"/>
  </r>
  <r>
    <x v="13"/>
    <s v="2025-08-13"/>
    <n v="0"/>
    <s v="オリックス銀行"/>
    <s v="対象外"/>
    <s v="オリックス銀行"/>
    <s v="PC機器"/>
    <s v="管理部"/>
    <s v="MN-5071"/>
    <s v="要確認"/>
    <s v="返品処理"/>
    <s v="通信費"/>
    <s v="税務署I"/>
    <n v="166738"/>
    <m/>
    <n v="2111982"/>
    <x v="224"/>
    <n v="166738"/>
    <x v="1"/>
    <x v="13"/>
  </r>
  <r>
    <x v="11"/>
    <s v="2025-08-14"/>
    <n v="0"/>
    <s v="取引先B"/>
    <s v="非課税"/>
    <s v="取引先B"/>
    <s v="教材"/>
    <s v="開発部"/>
    <s v="MN-9117"/>
    <s v="月末処理"/>
    <s v="キャンセル"/>
    <s v="広告宣伝費"/>
    <s v="政府機関J"/>
    <m/>
    <n v="260985"/>
    <n v="1461633"/>
    <x v="225"/>
    <n v="-260985"/>
    <x v="0"/>
    <x v="11"/>
  </r>
  <r>
    <x v="12"/>
    <s v="2025-08-15"/>
    <n v="0"/>
    <s v="取引先C"/>
    <s v="非課税"/>
    <s v="取引先C"/>
    <s v="交通費"/>
    <s v="営業部"/>
    <s v="MN-8256"/>
    <s v="追加調整"/>
    <s v="分割払い"/>
    <s v="販売"/>
    <s v="電力会社D"/>
    <n v="57845"/>
    <m/>
    <n v="2176102"/>
    <x v="226"/>
    <n v="57845"/>
    <x v="0"/>
    <x v="12"/>
  </r>
  <r>
    <x v="13"/>
    <s v="2025-08-16"/>
    <n v="0"/>
    <s v="税務署"/>
    <s v="対象外"/>
    <s v="税務署"/>
    <s v="交通費"/>
    <s v="マーケティング部"/>
    <s v="MN-5338"/>
    <s v="緊急"/>
    <s v="支払い遅延"/>
    <s v="修理費"/>
    <s v="取引先F"/>
    <n v="296011"/>
    <m/>
    <n v="2885121"/>
    <x v="227"/>
    <n v="296011"/>
    <x v="1"/>
    <x v="13"/>
  </r>
  <r>
    <x v="2"/>
    <s v="2025-08-17"/>
    <n v="0"/>
    <s v="コンビニ"/>
    <s v="対象外"/>
    <s v="コンビニ"/>
    <s v="サービスC"/>
    <s v="マーケティング部"/>
    <s v="MN-5291"/>
    <s v="要見直し"/>
    <s v="優先対応"/>
    <s v="接待交際費"/>
    <s v="取引先F"/>
    <m/>
    <n v="449235"/>
    <n v="2724098"/>
    <x v="228"/>
    <n v="-449235"/>
    <x v="1"/>
    <x v="2"/>
  </r>
  <r>
    <x v="8"/>
    <s v="2025-08-17"/>
    <n v="0"/>
    <s v="取引先B"/>
    <s v="課税"/>
    <s v="取引先B"/>
    <s v="広告"/>
    <s v="管理部"/>
    <s v="MN-8058"/>
    <s v="月次処理"/>
    <s v="再請求"/>
    <s v="広告宣伝費"/>
    <s v="通販サイトH"/>
    <m/>
    <n v="285752"/>
    <n v="2641958"/>
    <x v="228"/>
    <n v="-285752"/>
    <x v="1"/>
    <x v="8"/>
  </r>
  <r>
    <x v="9"/>
    <s v="2025-08-17"/>
    <n v="0"/>
    <s v="取引先C"/>
    <s v="対象外"/>
    <s v="取引先C"/>
    <s v="交通費"/>
    <s v="マーケティング部"/>
    <s v="MN-7452"/>
    <s v="支払い済み"/>
    <s v="再請求"/>
    <s v="仕入れ"/>
    <s v="カード会社B"/>
    <m/>
    <n v="163104"/>
    <n v="2700480"/>
    <x v="228"/>
    <n v="-163104"/>
    <x v="0"/>
    <x v="9"/>
  </r>
  <r>
    <x v="14"/>
    <s v="2025-08-17"/>
    <n v="0"/>
    <s v="Amazon"/>
    <s v="非課税"/>
    <s v="Amazon"/>
    <s v="サービスC"/>
    <s v="総務部"/>
    <s v="MN-4917"/>
    <s v="月末処理"/>
    <s v="特別注文"/>
    <s v="仕入れ"/>
    <s v="カード会社B"/>
    <n v="453104"/>
    <m/>
    <n v="2694493"/>
    <x v="228"/>
    <n v="453104"/>
    <x v="1"/>
    <x v="14"/>
  </r>
  <r>
    <x v="6"/>
    <s v="2025-08-17"/>
    <n v="0"/>
    <s v="銀行"/>
    <s v="非課税"/>
    <s v="銀行"/>
    <s v="オフィス備品"/>
    <s v="管理部"/>
    <s v="MN-7019"/>
    <s v="支払い済み"/>
    <s v="特別注文"/>
    <s v="販売"/>
    <s v="政府機関J"/>
    <m/>
    <n v="74583"/>
    <n v="2802860"/>
    <x v="228"/>
    <n v="-74583"/>
    <x v="0"/>
    <x v="6"/>
  </r>
  <r>
    <x v="3"/>
    <s v="2025-08-18"/>
    <n v="0"/>
    <s v="オリックス銀行"/>
    <s v="課税"/>
    <s v="オリックス銀行"/>
    <s v="雑費"/>
    <s v="経理部"/>
    <s v="MN-7574"/>
    <s v="追加調整"/>
    <s v="キャンセル"/>
    <s v="通信費"/>
    <s v="税務署I"/>
    <m/>
    <n v="288092"/>
    <n v="1174316"/>
    <x v="229"/>
    <n v="-288092"/>
    <x v="1"/>
    <x v="3"/>
  </r>
  <r>
    <x v="12"/>
    <s v="2025-08-18"/>
    <n v="0"/>
    <s v="オリックス銀行"/>
    <s v="対象外"/>
    <s v="オリックス銀行"/>
    <s v="消耗品"/>
    <s v="総務部"/>
    <s v="MN-5557"/>
    <s v="月次処理"/>
    <s v="優先対応"/>
    <s v="運送料"/>
    <s v="銀行A"/>
    <m/>
    <n v="477147"/>
    <n v="2251365"/>
    <x v="229"/>
    <n v="-477147"/>
    <x v="0"/>
    <x v="12"/>
  </r>
  <r>
    <x v="11"/>
    <s v="2025-08-18"/>
    <n v="0"/>
    <s v="取引先C"/>
    <s v="課税"/>
    <s v="取引先C"/>
    <s v="広告"/>
    <s v="開発部"/>
    <s v="MN-6295"/>
    <s v="未処理"/>
    <s v="返品処理"/>
    <s v="メンテナンス費"/>
    <s v="電力会社D"/>
    <m/>
    <n v="78126"/>
    <n v="1225555"/>
    <x v="229"/>
    <n v="-78126"/>
    <x v="0"/>
    <x v="11"/>
  </r>
  <r>
    <x v="14"/>
    <s v="2025-08-18"/>
    <n v="0"/>
    <s v="クレジットカード会社"/>
    <s v="課税"/>
    <s v="クレジットカード会社"/>
    <s v="消耗品"/>
    <s v="サポート部"/>
    <s v="MN-7192"/>
    <s v="要確認"/>
    <s v="キャンセル"/>
    <s v="運送料"/>
    <s v="電力会社D"/>
    <m/>
    <n v="477978"/>
    <n v="1552828"/>
    <x v="229"/>
    <n v="-477978"/>
    <x v="1"/>
    <x v="14"/>
  </r>
  <r>
    <x v="10"/>
    <s v="2025-08-18"/>
    <n v="0"/>
    <s v="Amazon"/>
    <s v="課税"/>
    <s v="Amazon"/>
    <s v="PC機器"/>
    <s v="マーケティング部"/>
    <s v="MN-9870"/>
    <s v="月末処理"/>
    <s v="一括払い"/>
    <s v="研修費"/>
    <s v="政府機関J"/>
    <n v="145053"/>
    <m/>
    <n v="2312612"/>
    <x v="229"/>
    <n v="145053"/>
    <x v="0"/>
    <x v="10"/>
  </r>
  <r>
    <x v="12"/>
    <s v="2025-08-19"/>
    <n v="0"/>
    <s v="取引先D"/>
    <s v="非課税"/>
    <s v="取引先D"/>
    <s v="教材"/>
    <s v="管理部"/>
    <s v="MN-9639"/>
    <s v="支払い済み"/>
    <s v="通常取引"/>
    <s v="販売"/>
    <s v="金融機関C"/>
    <n v="269369"/>
    <m/>
    <n v="2990392"/>
    <x v="230"/>
    <n v="269369"/>
    <x v="0"/>
    <x v="12"/>
  </r>
  <r>
    <x v="5"/>
    <s v="2025-08-19"/>
    <n v="0"/>
    <s v="取引先B"/>
    <s v="非課税"/>
    <s v="取引先B"/>
    <s v="オフィス備品"/>
    <s v="経理部"/>
    <s v="MN-3639"/>
    <s v="緊急"/>
    <s v="再請求"/>
    <s v="運送料"/>
    <s v="プロバイダE"/>
    <m/>
    <n v="265512"/>
    <n v="623323"/>
    <x v="230"/>
    <n v="-265512"/>
    <x v="1"/>
    <x v="5"/>
  </r>
  <r>
    <x v="14"/>
    <s v="2025-08-20"/>
    <n v="0"/>
    <s v="コンビニ"/>
    <s v="非課税"/>
    <s v="コンビニ"/>
    <s v="商品A"/>
    <s v="管理部"/>
    <s v="MN-6833"/>
    <s v="支払い済み"/>
    <s v="支払い遅延"/>
    <s v="メンテナンス費"/>
    <s v="銀行A"/>
    <m/>
    <n v="371688"/>
    <n v="2928390"/>
    <x v="231"/>
    <n v="-371688"/>
    <x v="1"/>
    <x v="14"/>
  </r>
  <r>
    <x v="12"/>
    <s v="2025-08-20"/>
    <n v="0"/>
    <s v="コンビニ"/>
    <s v="対象外"/>
    <s v="コンビニ"/>
    <s v="商品A"/>
    <s v="経理部"/>
    <s v="MN-7967"/>
    <s v="重要"/>
    <s v="優先対応"/>
    <s v="水道光熱費"/>
    <s v="通販サイトH"/>
    <m/>
    <n v="359555"/>
    <n v="2791491"/>
    <x v="231"/>
    <n v="-359555"/>
    <x v="0"/>
    <x v="12"/>
  </r>
  <r>
    <x v="3"/>
    <s v="2025-08-20"/>
    <n v="0"/>
    <s v="オリックス銀行"/>
    <s v="対象外"/>
    <s v="オリックス銀行"/>
    <s v="商品A"/>
    <s v="管理部"/>
    <s v="MN-9156"/>
    <s v="月次処理"/>
    <s v="特別注文"/>
    <s v="水道光熱費"/>
    <s v="税務署I"/>
    <n v="440524"/>
    <m/>
    <n v="2390692"/>
    <x v="231"/>
    <n v="440524"/>
    <x v="1"/>
    <x v="3"/>
  </r>
  <r>
    <x v="2"/>
    <s v="2025-08-20"/>
    <n v="0"/>
    <s v="取引先C"/>
    <s v="対象外"/>
    <s v="取引先C"/>
    <s v="PC機器"/>
    <s v="総務部"/>
    <s v="MN-5318"/>
    <s v="追加調整"/>
    <s v="キャンセル"/>
    <s v="運送料"/>
    <s v="政府機関J"/>
    <m/>
    <n v="124855"/>
    <n v="1776480"/>
    <x v="231"/>
    <n v="-124855"/>
    <x v="1"/>
    <x v="2"/>
  </r>
  <r>
    <x v="9"/>
    <s v="2025-08-20"/>
    <n v="0"/>
    <s v="取引先D"/>
    <s v="対象外"/>
    <s v="取引先D"/>
    <s v="商品B"/>
    <s v="営業部"/>
    <s v="MN-5523"/>
    <s v="追加調整"/>
    <s v="キャンセル"/>
    <s v="販売"/>
    <s v="電力会社D"/>
    <m/>
    <n v="292650"/>
    <n v="2809486"/>
    <x v="231"/>
    <n v="-292650"/>
    <x v="0"/>
    <x v="9"/>
  </r>
  <r>
    <x v="12"/>
    <s v="2025-08-21"/>
    <n v="0"/>
    <s v="オリックス銀行"/>
    <s v="対象外"/>
    <s v="オリックス銀行"/>
    <s v="広告"/>
    <s v="開発部"/>
    <s v="MN-7008"/>
    <s v="要確認"/>
    <s v="支払い遅延"/>
    <s v="広告宣伝費"/>
    <s v="金融機関C"/>
    <m/>
    <n v="494461"/>
    <n v="1558574"/>
    <x v="232"/>
    <n v="-494461"/>
    <x v="0"/>
    <x v="12"/>
  </r>
  <r>
    <x v="8"/>
    <s v="2025-08-22"/>
    <n v="0"/>
    <s v="税務署"/>
    <s v="対象外"/>
    <s v="税務署"/>
    <s v="教材"/>
    <s v="マーケティング部"/>
    <s v="MN-6150"/>
    <s v="クライアント対応"/>
    <s v="分割払い"/>
    <s v="接待交際費"/>
    <s v="通販サイトH"/>
    <n v="406437"/>
    <m/>
    <n v="2976017"/>
    <x v="233"/>
    <n v="406437"/>
    <x v="1"/>
    <x v="8"/>
  </r>
  <r>
    <x v="4"/>
    <s v="2025-08-22"/>
    <n v="0"/>
    <s v="銀行"/>
    <s v="非課税"/>
    <s v="銀行"/>
    <s v="サービスC"/>
    <s v="営業部"/>
    <s v="MN-3131"/>
    <s v="重要"/>
    <s v="特別注文"/>
    <s v="広告宣伝費"/>
    <s v="カード会社B"/>
    <m/>
    <n v="174575"/>
    <n v="675956"/>
    <x v="233"/>
    <n v="-174575"/>
    <x v="1"/>
    <x v="4"/>
  </r>
  <r>
    <x v="1"/>
    <s v="2025-08-23"/>
    <n v="0"/>
    <s v="コンビニ"/>
    <s v="対象外"/>
    <s v="コンビニ"/>
    <s v="サービスC"/>
    <s v="総務部"/>
    <s v="MN-2873"/>
    <s v="追加調整"/>
    <s v="一括払い"/>
    <s v="販売"/>
    <s v="運送会社G"/>
    <n v="297154"/>
    <m/>
    <n v="2326885"/>
    <x v="234"/>
    <n v="297154"/>
    <x v="1"/>
    <x v="1"/>
  </r>
  <r>
    <x v="2"/>
    <s v="2025-08-24"/>
    <n v="0"/>
    <s v="銀行"/>
    <s v="非課税"/>
    <s v="銀行"/>
    <s v="雑費"/>
    <s v="営業部"/>
    <s v="MN-6749"/>
    <s v="要見直し"/>
    <s v="通常取引"/>
    <s v="メンテナンス費"/>
    <s v="電力会社D"/>
    <m/>
    <n v="425054"/>
    <n v="2386973"/>
    <x v="235"/>
    <n v="-425054"/>
    <x v="1"/>
    <x v="2"/>
  </r>
  <r>
    <x v="1"/>
    <s v="2025-08-24"/>
    <n v="0"/>
    <s v="税務署"/>
    <s v="対象外"/>
    <s v="税務署"/>
    <s v="PC機器"/>
    <s v="総務部"/>
    <s v="MN-2096"/>
    <s v="緊急"/>
    <s v="特別注文"/>
    <s v="通信費"/>
    <s v="税務署I"/>
    <n v="155525"/>
    <m/>
    <n v="1178375"/>
    <x v="235"/>
    <n v="155525"/>
    <x v="1"/>
    <x v="1"/>
  </r>
  <r>
    <x v="1"/>
    <s v="2025-08-24"/>
    <n v="0"/>
    <s v="取引先C"/>
    <s v="課税"/>
    <s v="取引先C"/>
    <s v="雑費"/>
    <s v="サポート部"/>
    <s v="MN-1281"/>
    <s v="支払い済み"/>
    <s v="一括払い"/>
    <s v="水道光熱費"/>
    <s v="金融機関C"/>
    <n v="325461"/>
    <m/>
    <n v="1623136"/>
    <x v="235"/>
    <n v="325461"/>
    <x v="1"/>
    <x v="1"/>
  </r>
  <r>
    <x v="14"/>
    <s v="2025-08-24"/>
    <n v="0"/>
    <s v="取引先C"/>
    <s v="対象外"/>
    <s v="取引先C"/>
    <s v="消耗品"/>
    <s v="総務部"/>
    <s v="MN-2261"/>
    <s v="月末処理"/>
    <s v="特別注文"/>
    <s v="広告宣伝費"/>
    <s v="銀行A"/>
    <m/>
    <n v="311248"/>
    <n v="2561658"/>
    <x v="235"/>
    <n v="-311248"/>
    <x v="1"/>
    <x v="14"/>
  </r>
  <r>
    <x v="1"/>
    <s v="2025-08-25"/>
    <n v="0"/>
    <s v="税務署"/>
    <s v="対象外"/>
    <s v="税務署"/>
    <s v="サービスC"/>
    <s v="経理部"/>
    <s v="MN-7365"/>
    <s v="要見直し"/>
    <s v="支払い遅延"/>
    <s v="仕入れ"/>
    <s v="銀行A"/>
    <m/>
    <n v="327470"/>
    <n v="1932673"/>
    <x v="236"/>
    <n v="-327470"/>
    <x v="1"/>
    <x v="1"/>
  </r>
  <r>
    <x v="8"/>
    <s v="2025-08-25"/>
    <n v="0"/>
    <s v="銀行"/>
    <s v="課税"/>
    <s v="銀行"/>
    <s v="商品B"/>
    <s v="経理部"/>
    <s v="MN-4459"/>
    <s v="月次処理"/>
    <s v="優先対応"/>
    <s v="修理費"/>
    <s v="取引先F"/>
    <m/>
    <n v="470167"/>
    <n v="871717"/>
    <x v="236"/>
    <n v="-470167"/>
    <x v="1"/>
    <x v="8"/>
  </r>
  <r>
    <x v="0"/>
    <s v="2025-08-25"/>
    <n v="0"/>
    <s v="取引先A"/>
    <s v="課税"/>
    <s v="取引先A"/>
    <s v="広告"/>
    <s v="マーケティング部"/>
    <s v="MN-5752"/>
    <s v="要確認"/>
    <s v="特別注文"/>
    <s v="研修費"/>
    <s v="カード会社B"/>
    <m/>
    <n v="242281"/>
    <n v="2487091"/>
    <x v="236"/>
    <n v="-242281"/>
    <x v="0"/>
    <x v="0"/>
  </r>
  <r>
    <x v="6"/>
    <s v="2025-08-26"/>
    <n v="0"/>
    <s v="コンビニ"/>
    <s v="非課税"/>
    <s v="コンビニ"/>
    <s v="PC機器"/>
    <s v="管理部"/>
    <s v="MN-9084"/>
    <s v="クライアント対応"/>
    <s v="通常取引"/>
    <s v="広告宣伝費"/>
    <s v="税務署I"/>
    <m/>
    <n v="91372"/>
    <n v="2503058"/>
    <x v="237"/>
    <n v="-91372"/>
    <x v="0"/>
    <x v="6"/>
  </r>
  <r>
    <x v="12"/>
    <s v="2025-08-26"/>
    <n v="0"/>
    <s v="コンビニ"/>
    <s v="課税"/>
    <s v="コンビニ"/>
    <s v="商品A"/>
    <s v="総務部"/>
    <s v="MN-3719"/>
    <s v="緊急"/>
    <s v="分割払い"/>
    <s v="運送料"/>
    <s v="取引先F"/>
    <n v="306224"/>
    <m/>
    <n v="2527095"/>
    <x v="237"/>
    <n v="306224"/>
    <x v="0"/>
    <x v="12"/>
  </r>
  <r>
    <x v="13"/>
    <s v="2025-08-26"/>
    <n v="0"/>
    <s v="取引先D"/>
    <s v="非課税"/>
    <s v="取引先D"/>
    <s v="PC機器"/>
    <s v="管理部"/>
    <s v="MN-6530"/>
    <s v="クライアント対応"/>
    <s v="再請求"/>
    <s v="販売"/>
    <s v="電力会社D"/>
    <m/>
    <n v="221190"/>
    <n v="524085"/>
    <x v="237"/>
    <n v="-221190"/>
    <x v="1"/>
    <x v="13"/>
  </r>
  <r>
    <x v="14"/>
    <s v="2025-08-26"/>
    <n v="0"/>
    <s v="取引先A"/>
    <s v="非課税"/>
    <s v="取引先A"/>
    <s v="商品B"/>
    <s v="サポート部"/>
    <s v="MN-6500"/>
    <s v="月次処理"/>
    <s v="一括払い"/>
    <s v="研修費"/>
    <s v="金融機関C"/>
    <n v="224343"/>
    <m/>
    <n v="2441373"/>
    <x v="237"/>
    <n v="224343"/>
    <x v="1"/>
    <x v="14"/>
  </r>
  <r>
    <x v="11"/>
    <s v="2025-08-27"/>
    <n v="0"/>
    <s v="税務署"/>
    <s v="課税"/>
    <s v="税務署"/>
    <s v="PC機器"/>
    <s v="サポート部"/>
    <s v="MN-2938"/>
    <s v="緊急"/>
    <s v="分割払い"/>
    <s v="広告宣伝費"/>
    <s v="運送会社G"/>
    <m/>
    <n v="267471"/>
    <n v="2949227"/>
    <x v="238"/>
    <n v="-267471"/>
    <x v="0"/>
    <x v="11"/>
  </r>
  <r>
    <x v="10"/>
    <s v="2025-08-27"/>
    <n v="0"/>
    <s v="Amazon"/>
    <s v="対象外"/>
    <s v="Amazon"/>
    <s v="広告"/>
    <s v="開発部"/>
    <s v="MN-4192"/>
    <s v="月末処理"/>
    <s v="返品処理"/>
    <s v="仕入れ"/>
    <s v="カード会社B"/>
    <n v="388466"/>
    <m/>
    <n v="1951577"/>
    <x v="238"/>
    <n v="388466"/>
    <x v="0"/>
    <x v="10"/>
  </r>
  <r>
    <x v="4"/>
    <s v="2025-08-28"/>
    <n v="0"/>
    <s v="コンビニ"/>
    <s v="対象外"/>
    <s v="コンビニ"/>
    <s v="商品B"/>
    <s v="開発部"/>
    <s v="MN-9546"/>
    <s v="未処理"/>
    <s v="キャンセル"/>
    <s v="水道光熱費"/>
    <s v="政府機関J"/>
    <n v="395167"/>
    <m/>
    <n v="2785051"/>
    <x v="239"/>
    <n v="395167"/>
    <x v="1"/>
    <x v="4"/>
  </r>
  <r>
    <x v="6"/>
    <s v="2025-08-29"/>
    <n v="0"/>
    <s v="取引先C"/>
    <s v="非課税"/>
    <s v="取引先C"/>
    <s v="PC機器"/>
    <s v="マーケティング部"/>
    <s v="MN-5674"/>
    <s v="重要"/>
    <s v="通常取引"/>
    <s v="仕入れ"/>
    <s v="通販サイトH"/>
    <n v="418228"/>
    <m/>
    <n v="2786022"/>
    <x v="240"/>
    <n v="418228"/>
    <x v="0"/>
    <x v="6"/>
  </r>
  <r>
    <x v="12"/>
    <s v="2025-08-29"/>
    <n v="0"/>
    <s v="取引先D"/>
    <s v="課税"/>
    <s v="取引先D"/>
    <s v="教材"/>
    <s v="開発部"/>
    <s v="MN-4922"/>
    <s v="緊急"/>
    <s v="再請求"/>
    <s v="運送料"/>
    <s v="電力会社D"/>
    <m/>
    <n v="463268"/>
    <n v="2207473"/>
    <x v="240"/>
    <n v="-463268"/>
    <x v="0"/>
    <x v="12"/>
  </r>
  <r>
    <x v="7"/>
    <s v="2025-08-30"/>
    <n v="0"/>
    <s v="税務署"/>
    <s v="非課税"/>
    <s v="税務署"/>
    <s v="サービスC"/>
    <s v="開発部"/>
    <s v="MN-6459"/>
    <s v="要見直し"/>
    <s v="分割払い"/>
    <s v="修理費"/>
    <s v="通販サイトH"/>
    <m/>
    <n v="246975"/>
    <n v="2188717"/>
    <x v="241"/>
    <n v="-246975"/>
    <x v="1"/>
    <x v="7"/>
  </r>
  <r>
    <x v="8"/>
    <s v="2025-08-30"/>
    <n v="0"/>
    <s v="取引先C"/>
    <s v="課税"/>
    <s v="取引先C"/>
    <s v="サービスC"/>
    <s v="マーケティング部"/>
    <s v="MN-9855"/>
    <s v="緊急"/>
    <s v="特別注文"/>
    <s v="接待交際費"/>
    <s v="取引先F"/>
    <m/>
    <n v="287317"/>
    <n v="1293585"/>
    <x v="241"/>
    <n v="-287317"/>
    <x v="1"/>
    <x v="8"/>
  </r>
  <r>
    <x v="11"/>
    <s v="2025-08-30"/>
    <n v="0"/>
    <s v="取引先A"/>
    <s v="非課税"/>
    <s v="取引先A"/>
    <s v="商品A"/>
    <s v="開発部"/>
    <s v="MN-1457"/>
    <s v="月次処理"/>
    <s v="特別注文"/>
    <s v="運送料"/>
    <s v="政府機関J"/>
    <n v="316399"/>
    <m/>
    <n v="2586529"/>
    <x v="241"/>
    <n v="316399"/>
    <x v="0"/>
    <x v="11"/>
  </r>
  <r>
    <x v="0"/>
    <s v="2025-08-30"/>
    <n v="0"/>
    <s v="取引先A"/>
    <s v="課税"/>
    <s v="取引先A"/>
    <s v="交通費"/>
    <s v="経理部"/>
    <s v="MN-5084"/>
    <s v="要見直し"/>
    <s v="支払い遅延"/>
    <s v="広告宣伝費"/>
    <s v="取引先F"/>
    <n v="260454"/>
    <m/>
    <n v="1580849"/>
    <x v="241"/>
    <n v="260454"/>
    <x v="0"/>
    <x v="0"/>
  </r>
  <r>
    <x v="5"/>
    <s v="2025-08-31"/>
    <n v="0"/>
    <s v="取引先C"/>
    <s v="課税"/>
    <s v="取引先C"/>
    <s v="サービスC"/>
    <s v="サポート部"/>
    <s v="MN-5326"/>
    <s v="要見直し"/>
    <s v="分割払い"/>
    <s v="通信費"/>
    <s v="取引先F"/>
    <m/>
    <n v="151845"/>
    <n v="2731104"/>
    <x v="242"/>
    <n v="-151845"/>
    <x v="1"/>
    <x v="5"/>
  </r>
  <r>
    <x v="3"/>
    <s v="2025-08-31"/>
    <n v="0"/>
    <s v="コンビニ"/>
    <s v="課税"/>
    <s v="コンビニ"/>
    <s v="雑費"/>
    <s v="管理部"/>
    <s v="MN-8276"/>
    <s v="未処理"/>
    <s v="一括払い"/>
    <s v="修理費"/>
    <s v="取引先F"/>
    <n v="395826"/>
    <m/>
    <n v="517227"/>
    <x v="242"/>
    <n v="395826"/>
    <x v="1"/>
    <x v="3"/>
  </r>
  <r>
    <x v="14"/>
    <s v="2025-08-31"/>
    <n v="0"/>
    <s v="取引先C"/>
    <s v="課税"/>
    <s v="取引先C"/>
    <s v="交通費"/>
    <s v="総務部"/>
    <s v="MN-1371"/>
    <s v="要確認"/>
    <s v="分割払い"/>
    <s v="販売"/>
    <s v="カード会社B"/>
    <m/>
    <n v="424368"/>
    <n v="1910152"/>
    <x v="242"/>
    <n v="-424368"/>
    <x v="1"/>
    <x v="14"/>
  </r>
  <r>
    <x v="6"/>
    <s v="2025-09-01"/>
    <n v="0"/>
    <s v="Amazon"/>
    <s v="対象外"/>
    <s v="Amazon"/>
    <s v="PC機器"/>
    <s v="経理部"/>
    <s v="MN-1125"/>
    <s v="未処理"/>
    <s v="優先対応"/>
    <s v="水道光熱費"/>
    <s v="金融機関C"/>
    <n v="62696"/>
    <m/>
    <n v="659515"/>
    <x v="243"/>
    <n v="62696"/>
    <x v="0"/>
    <x v="6"/>
  </r>
  <r>
    <x v="0"/>
    <s v="2025-09-01"/>
    <n v="0"/>
    <s v="取引先C"/>
    <s v="非課税"/>
    <s v="取引先C"/>
    <s v="サービスC"/>
    <s v="開発部"/>
    <s v="MN-8995"/>
    <s v="月末処理"/>
    <s v="一括払い"/>
    <s v="通信費"/>
    <s v="取引先F"/>
    <n v="465550"/>
    <m/>
    <n v="2779594"/>
    <x v="243"/>
    <n v="465550"/>
    <x v="0"/>
    <x v="0"/>
  </r>
  <r>
    <x v="5"/>
    <s v="2025-09-01"/>
    <n v="0"/>
    <s v="銀行"/>
    <s v="非課税"/>
    <s v="銀行"/>
    <s v="サービスC"/>
    <s v="営業部"/>
    <s v="MN-4067"/>
    <s v="月末処理"/>
    <s v="通常取引"/>
    <s v="修理費"/>
    <s v="政府機関J"/>
    <n v="357265"/>
    <m/>
    <n v="2121845"/>
    <x v="243"/>
    <n v="357265"/>
    <x v="1"/>
    <x v="5"/>
  </r>
  <r>
    <x v="3"/>
    <s v="2025-09-01"/>
    <n v="0"/>
    <s v="取引先D"/>
    <s v="課税"/>
    <s v="取引先D"/>
    <s v="商品A"/>
    <s v="管理部"/>
    <s v="MN-8966"/>
    <s v="クライアント対応"/>
    <s v="キャンセル"/>
    <s v="仕入れ"/>
    <s v="税務署I"/>
    <n v="189493"/>
    <m/>
    <n v="1181240"/>
    <x v="243"/>
    <n v="189493"/>
    <x v="1"/>
    <x v="3"/>
  </r>
  <r>
    <x v="7"/>
    <s v="2025-09-02"/>
    <n v="0"/>
    <s v="取引先A"/>
    <s v="対象外"/>
    <s v="取引先A"/>
    <s v="PC機器"/>
    <s v="サポート部"/>
    <s v="MN-8074"/>
    <s v="月末処理"/>
    <s v="返品処理"/>
    <s v="接待交際費"/>
    <s v="銀行A"/>
    <m/>
    <n v="339286"/>
    <n v="2398206"/>
    <x v="244"/>
    <n v="-339286"/>
    <x v="1"/>
    <x v="7"/>
  </r>
  <r>
    <x v="4"/>
    <s v="2025-09-03"/>
    <n v="0"/>
    <s v="取引先A"/>
    <s v="非課税"/>
    <s v="取引先A"/>
    <s v="交通費"/>
    <s v="開発部"/>
    <s v="MN-8627"/>
    <s v="クライアント対応"/>
    <s v="再請求"/>
    <s v="仕入れ"/>
    <s v="金融機関C"/>
    <n v="199067"/>
    <m/>
    <n v="736367"/>
    <x v="245"/>
    <n v="199067"/>
    <x v="1"/>
    <x v="4"/>
  </r>
  <r>
    <x v="11"/>
    <s v="2025-09-04"/>
    <n v="0"/>
    <s v="取引先B"/>
    <s v="対象外"/>
    <s v="取引先B"/>
    <s v="広告"/>
    <s v="営業部"/>
    <s v="MN-5416"/>
    <s v="要確認"/>
    <s v="一括払い"/>
    <s v="接待交際費"/>
    <s v="政府機関J"/>
    <n v="25577"/>
    <m/>
    <n v="2003218"/>
    <x v="246"/>
    <n v="25577"/>
    <x v="0"/>
    <x v="11"/>
  </r>
  <r>
    <x v="6"/>
    <s v="2025-09-04"/>
    <n v="0"/>
    <s v="クレジットカード会社"/>
    <s v="対象外"/>
    <s v="クレジットカード会社"/>
    <s v="広告"/>
    <s v="サポート部"/>
    <s v="MN-9104"/>
    <s v="要確認"/>
    <s v="特別注文"/>
    <s v="接待交際費"/>
    <s v="プロバイダE"/>
    <m/>
    <n v="496291"/>
    <n v="840049"/>
    <x v="246"/>
    <n v="-496291"/>
    <x v="0"/>
    <x v="6"/>
  </r>
  <r>
    <x v="0"/>
    <s v="2025-09-05"/>
    <n v="0"/>
    <s v="税務署"/>
    <s v="対象外"/>
    <s v="税務署"/>
    <s v="商品A"/>
    <s v="開発部"/>
    <s v="MN-4342"/>
    <s v="未処理"/>
    <s v="割引適用"/>
    <s v="広告宣伝費"/>
    <s v="通販サイトH"/>
    <n v="479377"/>
    <m/>
    <n v="1164451"/>
    <x v="247"/>
    <n v="479377"/>
    <x v="0"/>
    <x v="0"/>
  </r>
  <r>
    <x v="3"/>
    <s v="2025-09-05"/>
    <n v="0"/>
    <s v="取引先C"/>
    <s v="非課税"/>
    <s v="取引先C"/>
    <s v="PC機器"/>
    <s v="営業部"/>
    <s v="MN-5454"/>
    <s v="緊急"/>
    <s v="キャンセル"/>
    <s v="水道光熱費"/>
    <s v="プロバイダE"/>
    <m/>
    <n v="123093"/>
    <n v="2260754"/>
    <x v="247"/>
    <n v="-123093"/>
    <x v="1"/>
    <x v="3"/>
  </r>
  <r>
    <x v="0"/>
    <s v="2025-09-05"/>
    <n v="0"/>
    <s v="クレジットカード会社"/>
    <s v="対象外"/>
    <s v="クレジットカード会社"/>
    <s v="オフィス備品"/>
    <s v="開発部"/>
    <s v="MN-1512"/>
    <s v="要見直し"/>
    <s v="特別注文"/>
    <s v="販売"/>
    <s v="運送会社G"/>
    <n v="76293"/>
    <m/>
    <n v="1587936"/>
    <x v="247"/>
    <n v="76293"/>
    <x v="0"/>
    <x v="0"/>
  </r>
  <r>
    <x v="14"/>
    <s v="2025-09-05"/>
    <n v="0"/>
    <s v="取引先D"/>
    <s v="非課税"/>
    <s v="取引先D"/>
    <s v="PC機器"/>
    <s v="開発部"/>
    <s v="MN-3592"/>
    <s v="クライアント対応"/>
    <s v="通常取引"/>
    <s v="仕入れ"/>
    <s v="政府機関J"/>
    <n v="143784"/>
    <m/>
    <n v="2755736"/>
    <x v="247"/>
    <n v="143784"/>
    <x v="1"/>
    <x v="14"/>
  </r>
  <r>
    <x v="0"/>
    <s v="2025-09-05"/>
    <n v="0"/>
    <s v="取引先C"/>
    <s v="非課税"/>
    <s v="取引先C"/>
    <s v="交通費"/>
    <s v="開発部"/>
    <s v="MN-5383"/>
    <s v="未処理"/>
    <s v="一括払い"/>
    <s v="修理費"/>
    <s v="銀行A"/>
    <m/>
    <n v="45159"/>
    <n v="2855552"/>
    <x v="247"/>
    <n v="-45159"/>
    <x v="0"/>
    <x v="0"/>
  </r>
  <r>
    <x v="2"/>
    <s v="2025-09-06"/>
    <n v="0"/>
    <s v="オリックス銀行"/>
    <s v="課税"/>
    <s v="オリックス銀行"/>
    <s v="交通費"/>
    <s v="マーケティング部"/>
    <s v="MN-9568"/>
    <s v="月末処理"/>
    <s v="優先対応"/>
    <s v="運送料"/>
    <s v="政府機関J"/>
    <n v="138342"/>
    <m/>
    <n v="2950237"/>
    <x v="248"/>
    <n v="138342"/>
    <x v="1"/>
    <x v="2"/>
  </r>
  <r>
    <x v="10"/>
    <s v="2025-09-06"/>
    <n v="0"/>
    <s v="取引先C"/>
    <s v="対象外"/>
    <s v="取引先C"/>
    <s v="商品B"/>
    <s v="管理部"/>
    <s v="MN-2802"/>
    <s v="支払い済み"/>
    <s v="優先対応"/>
    <s v="仕入れ"/>
    <s v="政府機関J"/>
    <n v="275030"/>
    <m/>
    <n v="1282345"/>
    <x v="248"/>
    <n v="275030"/>
    <x v="0"/>
    <x v="10"/>
  </r>
  <r>
    <x v="11"/>
    <s v="2025-09-07"/>
    <n v="0"/>
    <s v="コンビニ"/>
    <s v="課税"/>
    <s v="コンビニ"/>
    <s v="雑費"/>
    <s v="サポート部"/>
    <s v="MN-1372"/>
    <s v="要確認"/>
    <s v="一括払い"/>
    <s v="販売"/>
    <s v="電力会社D"/>
    <n v="105081"/>
    <m/>
    <n v="1590288"/>
    <x v="249"/>
    <n v="105081"/>
    <x v="0"/>
    <x v="11"/>
  </r>
  <r>
    <x v="7"/>
    <s v="2025-09-07"/>
    <n v="0"/>
    <s v="オリックス銀行"/>
    <s v="課税"/>
    <s v="オリックス銀行"/>
    <s v="教材"/>
    <s v="開発部"/>
    <s v="MN-7744"/>
    <s v="重要"/>
    <s v="一括払い"/>
    <s v="水道光熱費"/>
    <s v="銀行A"/>
    <m/>
    <n v="283296"/>
    <n v="2653902"/>
    <x v="249"/>
    <n v="-283296"/>
    <x v="1"/>
    <x v="7"/>
  </r>
  <r>
    <x v="7"/>
    <s v="2025-09-07"/>
    <n v="0"/>
    <s v="取引先C"/>
    <s v="対象外"/>
    <s v="取引先C"/>
    <s v="商品B"/>
    <s v="管理部"/>
    <s v="MN-3688"/>
    <s v="重要"/>
    <s v="一括払い"/>
    <s v="通信費"/>
    <s v="プロバイダE"/>
    <m/>
    <n v="237991"/>
    <n v="2328015"/>
    <x v="249"/>
    <n v="-237991"/>
    <x v="1"/>
    <x v="7"/>
  </r>
  <r>
    <x v="13"/>
    <s v="2025-09-07"/>
    <n v="0"/>
    <s v="取引先C"/>
    <s v="課税"/>
    <s v="取引先C"/>
    <s v="交通費"/>
    <s v="総務部"/>
    <s v="MN-6551"/>
    <s v="追加調整"/>
    <s v="分割払い"/>
    <s v="仕入れ"/>
    <s v="税務署I"/>
    <m/>
    <n v="447739"/>
    <n v="885991"/>
    <x v="249"/>
    <n v="-447739"/>
    <x v="1"/>
    <x v="13"/>
  </r>
  <r>
    <x v="1"/>
    <s v="2025-09-08"/>
    <n v="0"/>
    <s v="取引先C"/>
    <s v="課税"/>
    <s v="取引先C"/>
    <s v="交通費"/>
    <s v="マーケティング部"/>
    <s v="MN-1465"/>
    <s v="月次処理"/>
    <s v="通常取引"/>
    <s v="接待交際費"/>
    <s v="政府機関J"/>
    <m/>
    <n v="246728"/>
    <n v="1527662"/>
    <x v="250"/>
    <n v="-246728"/>
    <x v="1"/>
    <x v="1"/>
  </r>
  <r>
    <x v="10"/>
    <s v="2025-09-08"/>
    <n v="0"/>
    <s v="Amazon"/>
    <s v="非課税"/>
    <s v="Amazon"/>
    <s v="広告"/>
    <s v="開発部"/>
    <s v="MN-2806"/>
    <s v="要見直し"/>
    <s v="分割払い"/>
    <s v="接待交際費"/>
    <s v="電力会社D"/>
    <m/>
    <n v="499026"/>
    <n v="956922"/>
    <x v="250"/>
    <n v="-499026"/>
    <x v="0"/>
    <x v="10"/>
  </r>
  <r>
    <x v="9"/>
    <s v="2025-09-09"/>
    <n v="0"/>
    <s v="銀行"/>
    <s v="対象外"/>
    <s v="銀行"/>
    <s v="オフィス備品"/>
    <s v="開発部"/>
    <s v="MN-5588"/>
    <s v="緊急"/>
    <s v="一括払い"/>
    <s v="水道光熱費"/>
    <s v="銀行A"/>
    <m/>
    <n v="187842"/>
    <n v="1956301"/>
    <x v="251"/>
    <n v="-187842"/>
    <x v="0"/>
    <x v="9"/>
  </r>
  <r>
    <x v="11"/>
    <s v="2025-09-09"/>
    <n v="0"/>
    <s v="クレジットカード会社"/>
    <s v="課税"/>
    <s v="クレジットカード会社"/>
    <s v="サービスC"/>
    <s v="開発部"/>
    <s v="MN-9457"/>
    <s v="月末処理"/>
    <s v="一括払い"/>
    <s v="接待交際費"/>
    <s v="運送会社G"/>
    <m/>
    <n v="412268"/>
    <n v="2328617"/>
    <x v="251"/>
    <n v="-412268"/>
    <x v="0"/>
    <x v="11"/>
  </r>
  <r>
    <x v="10"/>
    <s v="2025-09-09"/>
    <n v="0"/>
    <s v="オリックス銀行"/>
    <s v="課税"/>
    <s v="オリックス銀行"/>
    <s v="交通費"/>
    <s v="総務部"/>
    <s v="MN-7757"/>
    <s v="未処理"/>
    <s v="通常取引"/>
    <s v="水道光熱費"/>
    <s v="プロバイダE"/>
    <m/>
    <n v="444729"/>
    <n v="2204220"/>
    <x v="251"/>
    <n v="-444729"/>
    <x v="0"/>
    <x v="10"/>
  </r>
  <r>
    <x v="14"/>
    <s v="2025-09-09"/>
    <n v="0"/>
    <s v="取引先B"/>
    <s v="非課税"/>
    <s v="取引先B"/>
    <s v="教材"/>
    <s v="営業部"/>
    <s v="MN-2100"/>
    <s v="月次処理"/>
    <s v="優先対応"/>
    <s v="運送料"/>
    <s v="カード会社B"/>
    <m/>
    <n v="437317"/>
    <n v="1850729"/>
    <x v="251"/>
    <n v="-437317"/>
    <x v="1"/>
    <x v="14"/>
  </r>
  <r>
    <x v="9"/>
    <s v="2025-09-09"/>
    <n v="0"/>
    <s v="取引先C"/>
    <s v="課税"/>
    <s v="取引先C"/>
    <s v="PC機器"/>
    <s v="マーケティング部"/>
    <s v="MN-3117"/>
    <s v="重要"/>
    <s v="割引適用"/>
    <s v="水道光熱費"/>
    <s v="カード会社B"/>
    <n v="240240"/>
    <m/>
    <n v="512444"/>
    <x v="251"/>
    <n v="240240"/>
    <x v="0"/>
    <x v="9"/>
  </r>
  <r>
    <x v="2"/>
    <s v="2025-09-10"/>
    <n v="0"/>
    <s v="銀行"/>
    <s v="課税"/>
    <s v="銀行"/>
    <s v="交通費"/>
    <s v="営業部"/>
    <s v="MN-4366"/>
    <s v="追加調整"/>
    <s v="通常取引"/>
    <s v="通信費"/>
    <s v="電力会社D"/>
    <m/>
    <n v="488956"/>
    <n v="1551067"/>
    <x v="252"/>
    <n v="-488956"/>
    <x v="1"/>
    <x v="2"/>
  </r>
  <r>
    <x v="12"/>
    <s v="2025-09-10"/>
    <n v="0"/>
    <s v="取引先A"/>
    <s v="対象外"/>
    <s v="取引先A"/>
    <s v="オフィス備品"/>
    <s v="開発部"/>
    <s v="MN-3530"/>
    <s v="月次処理"/>
    <s v="一括払い"/>
    <s v="販売"/>
    <s v="通販サイトH"/>
    <n v="44701"/>
    <m/>
    <n v="646557"/>
    <x v="252"/>
    <n v="44701"/>
    <x v="0"/>
    <x v="12"/>
  </r>
  <r>
    <x v="7"/>
    <s v="2025-09-10"/>
    <n v="0"/>
    <s v="クレジットカード会社"/>
    <s v="課税"/>
    <s v="クレジットカード会社"/>
    <s v="商品A"/>
    <s v="開発部"/>
    <s v="MN-3807"/>
    <s v="要見直し"/>
    <s v="再請求"/>
    <s v="研修費"/>
    <s v="金融機関C"/>
    <m/>
    <n v="468347"/>
    <n v="1905435"/>
    <x v="252"/>
    <n v="-468347"/>
    <x v="1"/>
    <x v="7"/>
  </r>
  <r>
    <x v="1"/>
    <s v="2025-09-10"/>
    <n v="0"/>
    <s v="クレジットカード会社"/>
    <s v="対象外"/>
    <s v="クレジットカード会社"/>
    <s v="PC機器"/>
    <s v="経理部"/>
    <s v="MN-9220"/>
    <s v="未処理"/>
    <s v="特別注文"/>
    <s v="接待交際費"/>
    <s v="運送会社G"/>
    <m/>
    <n v="296299"/>
    <n v="2356702"/>
    <x v="252"/>
    <n v="-296299"/>
    <x v="1"/>
    <x v="1"/>
  </r>
  <r>
    <x v="3"/>
    <s v="2025-09-11"/>
    <n v="0"/>
    <s v="オリックス銀行"/>
    <s v="非課税"/>
    <s v="オリックス銀行"/>
    <s v="サービスC"/>
    <s v="総務部"/>
    <s v="MN-3156"/>
    <s v="月末処理"/>
    <s v="通常取引"/>
    <s v="販売"/>
    <s v="金融機関C"/>
    <n v="312502"/>
    <m/>
    <n v="1852923"/>
    <x v="253"/>
    <n v="312502"/>
    <x v="1"/>
    <x v="3"/>
  </r>
  <r>
    <x v="13"/>
    <s v="2025-09-11"/>
    <n v="0"/>
    <s v="クレジットカード会社"/>
    <s v="対象外"/>
    <s v="クレジットカード会社"/>
    <s v="商品A"/>
    <s v="サポート部"/>
    <s v="MN-8661"/>
    <s v="要確認"/>
    <s v="分割払い"/>
    <s v="修理費"/>
    <s v="電力会社D"/>
    <m/>
    <n v="343035"/>
    <n v="853364"/>
    <x v="253"/>
    <n v="-343035"/>
    <x v="1"/>
    <x v="13"/>
  </r>
  <r>
    <x v="1"/>
    <s v="2025-09-11"/>
    <n v="0"/>
    <s v="オリックス銀行"/>
    <s v="課税"/>
    <s v="オリックス銀行"/>
    <s v="サービスC"/>
    <s v="営業部"/>
    <s v="MN-9809"/>
    <s v="未処理"/>
    <s v="特別注文"/>
    <s v="水道光熱費"/>
    <s v="金融機関C"/>
    <m/>
    <n v="294444"/>
    <n v="814723"/>
    <x v="253"/>
    <n v="-294444"/>
    <x v="1"/>
    <x v="1"/>
  </r>
  <r>
    <x v="3"/>
    <s v="2025-09-11"/>
    <n v="0"/>
    <s v="銀行"/>
    <s v="課税"/>
    <s v="銀行"/>
    <s v="教材"/>
    <s v="サポート部"/>
    <s v="MN-3811"/>
    <s v="追加調整"/>
    <s v="返品処理"/>
    <s v="通信費"/>
    <s v="カード会社B"/>
    <n v="498410"/>
    <m/>
    <n v="1499519"/>
    <x v="253"/>
    <n v="498410"/>
    <x v="1"/>
    <x v="3"/>
  </r>
  <r>
    <x v="11"/>
    <s v="2025-09-12"/>
    <n v="0"/>
    <s v="取引先D"/>
    <s v="対象外"/>
    <s v="取引先D"/>
    <s v="消耗品"/>
    <s v="サポート部"/>
    <s v="MN-5490"/>
    <s v="追加調整"/>
    <s v="返品処理"/>
    <s v="水道光熱費"/>
    <s v="金融機関C"/>
    <n v="55369"/>
    <m/>
    <n v="641660"/>
    <x v="254"/>
    <n v="55369"/>
    <x v="0"/>
    <x v="11"/>
  </r>
  <r>
    <x v="14"/>
    <s v="2025-09-12"/>
    <n v="0"/>
    <s v="税務署"/>
    <s v="課税"/>
    <s v="税務署"/>
    <s v="教材"/>
    <s v="経理部"/>
    <s v="MN-1078"/>
    <s v="クライアント対応"/>
    <s v="割引適用"/>
    <s v="運送料"/>
    <s v="銀行A"/>
    <n v="226366"/>
    <m/>
    <n v="1237972"/>
    <x v="254"/>
    <n v="226366"/>
    <x v="1"/>
    <x v="14"/>
  </r>
  <r>
    <x v="12"/>
    <s v="2025-09-12"/>
    <n v="0"/>
    <s v="クレジットカード会社"/>
    <s v="非課税"/>
    <s v="クレジットカード会社"/>
    <s v="PC機器"/>
    <s v="総務部"/>
    <s v="MN-7821"/>
    <s v="重要"/>
    <s v="割引適用"/>
    <s v="仕入れ"/>
    <s v="政府機関J"/>
    <n v="332615"/>
    <m/>
    <n v="2356260"/>
    <x v="254"/>
    <n v="332615"/>
    <x v="0"/>
    <x v="12"/>
  </r>
  <r>
    <x v="12"/>
    <s v="2025-09-12"/>
    <n v="0"/>
    <s v="クレジットカード会社"/>
    <s v="対象外"/>
    <s v="クレジットカード会社"/>
    <s v="広告"/>
    <s v="開発部"/>
    <s v="MN-9927"/>
    <s v="要見直し"/>
    <s v="優先対応"/>
    <s v="接待交際費"/>
    <s v="税務署I"/>
    <m/>
    <n v="332303"/>
    <n v="2289462"/>
    <x v="254"/>
    <n v="-332303"/>
    <x v="0"/>
    <x v="12"/>
  </r>
  <r>
    <x v="6"/>
    <s v="2025-09-13"/>
    <n v="0"/>
    <s v="取引先B"/>
    <s v="対象外"/>
    <s v="取引先B"/>
    <s v="オフィス備品"/>
    <s v="開発部"/>
    <s v="MN-4280"/>
    <s v="要見直し"/>
    <s v="通常取引"/>
    <s v="水道光熱費"/>
    <s v="銀行A"/>
    <n v="478773"/>
    <m/>
    <n v="2117519"/>
    <x v="255"/>
    <n v="478773"/>
    <x v="0"/>
    <x v="6"/>
  </r>
  <r>
    <x v="2"/>
    <s v="2025-09-14"/>
    <n v="0"/>
    <s v="税務署"/>
    <s v="対象外"/>
    <s v="税務署"/>
    <s v="PC機器"/>
    <s v="管理部"/>
    <s v="MN-2544"/>
    <s v="クライアント対応"/>
    <s v="特別注文"/>
    <s v="広告宣伝費"/>
    <s v="政府機関J"/>
    <n v="277750"/>
    <m/>
    <n v="547659"/>
    <x v="256"/>
    <n v="277750"/>
    <x v="1"/>
    <x v="2"/>
  </r>
  <r>
    <x v="13"/>
    <s v="2025-09-14"/>
    <n v="0"/>
    <s v="Amazon"/>
    <s v="課税"/>
    <s v="Amazon"/>
    <s v="商品B"/>
    <s v="経理部"/>
    <s v="MN-2459"/>
    <s v="支払い済み"/>
    <s v="特別注文"/>
    <s v="仕入れ"/>
    <s v="銀行A"/>
    <n v="211938"/>
    <m/>
    <n v="2575019"/>
    <x v="256"/>
    <n v="211938"/>
    <x v="1"/>
    <x v="13"/>
  </r>
  <r>
    <x v="7"/>
    <s v="2025-09-14"/>
    <n v="0"/>
    <s v="銀行"/>
    <s v="非課税"/>
    <s v="銀行"/>
    <s v="教材"/>
    <s v="営業部"/>
    <s v="MN-5627"/>
    <s v="クライアント対応"/>
    <s v="再請求"/>
    <s v="通信費"/>
    <s v="銀行A"/>
    <n v="288578"/>
    <m/>
    <n v="2806959"/>
    <x v="256"/>
    <n v="288578"/>
    <x v="1"/>
    <x v="7"/>
  </r>
  <r>
    <x v="12"/>
    <s v="2025-09-14"/>
    <n v="0"/>
    <s v="オリックス銀行"/>
    <s v="対象外"/>
    <s v="オリックス銀行"/>
    <s v="消耗品"/>
    <s v="営業部"/>
    <s v="MN-8497"/>
    <s v="要見直し"/>
    <s v="返品処理"/>
    <s v="研修費"/>
    <s v="取引先F"/>
    <m/>
    <n v="43180"/>
    <n v="1904155"/>
    <x v="256"/>
    <n v="-43180"/>
    <x v="0"/>
    <x v="12"/>
  </r>
  <r>
    <x v="1"/>
    <s v="2025-09-14"/>
    <n v="0"/>
    <s v="オリックス銀行"/>
    <s v="対象外"/>
    <s v="オリックス銀行"/>
    <s v="教材"/>
    <s v="営業部"/>
    <s v="MN-6351"/>
    <s v="要確認"/>
    <s v="通常取引"/>
    <s v="接待交際費"/>
    <s v="カード会社B"/>
    <n v="424037"/>
    <m/>
    <n v="2146589"/>
    <x v="256"/>
    <n v="424037"/>
    <x v="1"/>
    <x v="1"/>
  </r>
  <r>
    <x v="2"/>
    <s v="2025-09-15"/>
    <n v="0"/>
    <s v="クレジットカード会社"/>
    <s v="対象外"/>
    <s v="クレジットカード会社"/>
    <s v="PC機器"/>
    <s v="経理部"/>
    <s v="MN-7942"/>
    <s v="支払い済み"/>
    <s v="キャンセル"/>
    <s v="販売"/>
    <s v="通販サイトH"/>
    <n v="174599"/>
    <m/>
    <n v="2099215"/>
    <x v="257"/>
    <n v="174599"/>
    <x v="1"/>
    <x v="2"/>
  </r>
  <r>
    <x v="9"/>
    <s v="2025-09-15"/>
    <n v="0"/>
    <s v="銀行"/>
    <s v="対象外"/>
    <s v="銀行"/>
    <s v="雑費"/>
    <s v="マーケティング部"/>
    <s v="MN-7580"/>
    <s v="月末処理"/>
    <s v="特別注文"/>
    <s v="販売"/>
    <s v="取引先F"/>
    <m/>
    <n v="258941"/>
    <n v="2346608"/>
    <x v="257"/>
    <n v="-258941"/>
    <x v="0"/>
    <x v="9"/>
  </r>
  <r>
    <x v="5"/>
    <s v="2025-09-16"/>
    <n v="0"/>
    <s v="Amazon"/>
    <s v="対象外"/>
    <s v="Amazon"/>
    <s v="広告"/>
    <s v="経理部"/>
    <s v="MN-7985"/>
    <s v="追加調整"/>
    <s v="再請求"/>
    <s v="広告宣伝費"/>
    <s v="電力会社D"/>
    <n v="295605"/>
    <m/>
    <n v="997599"/>
    <x v="258"/>
    <n v="295605"/>
    <x v="1"/>
    <x v="5"/>
  </r>
  <r>
    <x v="0"/>
    <s v="2025-09-16"/>
    <n v="0"/>
    <s v="オリックス銀行"/>
    <s v="対象外"/>
    <s v="オリックス銀行"/>
    <s v="広告"/>
    <s v="サポート部"/>
    <s v="MN-8639"/>
    <s v="緊急"/>
    <s v="返品処理"/>
    <s v="研修費"/>
    <s v="運送会社G"/>
    <n v="394574"/>
    <m/>
    <n v="1522591"/>
    <x v="258"/>
    <n v="394574"/>
    <x v="0"/>
    <x v="0"/>
  </r>
  <r>
    <x v="2"/>
    <s v="2025-09-16"/>
    <n v="0"/>
    <s v="取引先B"/>
    <s v="非課税"/>
    <s v="取引先B"/>
    <s v="教材"/>
    <s v="総務部"/>
    <s v="MN-1354"/>
    <s v="クライアント対応"/>
    <s v="通常取引"/>
    <s v="販売"/>
    <s v="電力会社D"/>
    <m/>
    <n v="280212"/>
    <n v="2411107"/>
    <x v="258"/>
    <n v="-280212"/>
    <x v="1"/>
    <x v="2"/>
  </r>
  <r>
    <x v="11"/>
    <s v="2025-09-16"/>
    <n v="0"/>
    <s v="取引先B"/>
    <s v="非課税"/>
    <s v="取引先B"/>
    <s v="雑費"/>
    <s v="経理部"/>
    <s v="MN-1190"/>
    <s v="要確認"/>
    <s v="優先対応"/>
    <s v="修理費"/>
    <s v="通販サイトH"/>
    <m/>
    <n v="359939"/>
    <n v="513269"/>
    <x v="258"/>
    <n v="-359939"/>
    <x v="0"/>
    <x v="11"/>
  </r>
  <r>
    <x v="14"/>
    <s v="2025-09-16"/>
    <n v="0"/>
    <s v="取引先A"/>
    <s v="非課税"/>
    <s v="取引先A"/>
    <s v="雑費"/>
    <s v="サポート部"/>
    <s v="MN-2484"/>
    <s v="クライアント対応"/>
    <s v="分割払い"/>
    <s v="メンテナンス費"/>
    <s v="金融機関C"/>
    <n v="352012"/>
    <m/>
    <n v="1127973"/>
    <x v="258"/>
    <n v="352012"/>
    <x v="1"/>
    <x v="14"/>
  </r>
  <r>
    <x v="4"/>
    <s v="2025-09-17"/>
    <n v="0"/>
    <s v="取引先A"/>
    <s v="対象外"/>
    <s v="取引先A"/>
    <s v="商品A"/>
    <s v="経理部"/>
    <s v="MN-5830"/>
    <s v="月末処理"/>
    <s v="通常取引"/>
    <s v="接待交際費"/>
    <s v="運送会社G"/>
    <n v="223271"/>
    <m/>
    <n v="1616139"/>
    <x v="259"/>
    <n v="223271"/>
    <x v="1"/>
    <x v="4"/>
  </r>
  <r>
    <x v="9"/>
    <s v="2025-09-17"/>
    <n v="0"/>
    <s v="取引先A"/>
    <s v="非課税"/>
    <s v="取引先A"/>
    <s v="商品A"/>
    <s v="経理部"/>
    <s v="MN-7224"/>
    <s v="クライアント対応"/>
    <s v="キャンセル"/>
    <s v="運送料"/>
    <s v="税務署I"/>
    <m/>
    <n v="142197"/>
    <n v="897767"/>
    <x v="259"/>
    <n v="-142197"/>
    <x v="0"/>
    <x v="9"/>
  </r>
  <r>
    <x v="14"/>
    <s v="2025-09-17"/>
    <n v="0"/>
    <s v="クレジットカード会社"/>
    <s v="非課税"/>
    <s v="クレジットカード会社"/>
    <s v="消耗品"/>
    <s v="開発部"/>
    <s v="MN-9533"/>
    <s v="未処理"/>
    <s v="再請求"/>
    <s v="水道光熱費"/>
    <s v="金融機関C"/>
    <n v="279337"/>
    <m/>
    <n v="2500408"/>
    <x v="259"/>
    <n v="279337"/>
    <x v="1"/>
    <x v="14"/>
  </r>
  <r>
    <x v="0"/>
    <s v="2025-09-18"/>
    <n v="0"/>
    <s v="オリックス銀行"/>
    <s v="非課税"/>
    <s v="オリックス銀行"/>
    <s v="サービスC"/>
    <s v="経理部"/>
    <s v="MN-7256"/>
    <s v="支払い済み"/>
    <s v="特別注文"/>
    <s v="通信費"/>
    <s v="税務署I"/>
    <m/>
    <n v="120922"/>
    <n v="2181577"/>
    <x v="260"/>
    <n v="-120922"/>
    <x v="0"/>
    <x v="0"/>
  </r>
  <r>
    <x v="10"/>
    <s v="2025-09-18"/>
    <n v="0"/>
    <s v="Amazon"/>
    <s v="非課税"/>
    <s v="Amazon"/>
    <s v="商品B"/>
    <s v="マーケティング部"/>
    <s v="MN-2989"/>
    <s v="クライアント対応"/>
    <s v="通常取引"/>
    <s v="通信費"/>
    <s v="カード会社B"/>
    <n v="181703"/>
    <m/>
    <n v="1479948"/>
    <x v="260"/>
    <n v="181703"/>
    <x v="0"/>
    <x v="10"/>
  </r>
  <r>
    <x v="8"/>
    <s v="2025-09-18"/>
    <n v="0"/>
    <s v="Amazon"/>
    <s v="非課税"/>
    <s v="Amazon"/>
    <s v="教材"/>
    <s v="サポート部"/>
    <s v="MN-4908"/>
    <s v="重要"/>
    <s v="再請求"/>
    <s v="通信費"/>
    <s v="通販サイトH"/>
    <n v="69004"/>
    <m/>
    <n v="1230046"/>
    <x v="260"/>
    <n v="69004"/>
    <x v="1"/>
    <x v="8"/>
  </r>
  <r>
    <x v="3"/>
    <s v="2025-09-19"/>
    <n v="0"/>
    <s v="税務署"/>
    <s v="対象外"/>
    <s v="税務署"/>
    <s v="商品B"/>
    <s v="サポート部"/>
    <s v="MN-7654"/>
    <s v="追加調整"/>
    <s v="特別注文"/>
    <s v="水道光熱費"/>
    <s v="運送会社G"/>
    <n v="70636"/>
    <m/>
    <n v="1578330"/>
    <x v="261"/>
    <n v="70636"/>
    <x v="1"/>
    <x v="3"/>
  </r>
  <r>
    <x v="11"/>
    <s v="2025-09-19"/>
    <n v="0"/>
    <s v="取引先C"/>
    <s v="対象外"/>
    <s v="取引先C"/>
    <s v="商品A"/>
    <s v="開発部"/>
    <s v="MN-9261"/>
    <s v="月次処理"/>
    <s v="返品処理"/>
    <s v="修理費"/>
    <s v="政府機関J"/>
    <m/>
    <n v="448789"/>
    <n v="794124"/>
    <x v="261"/>
    <n v="-448789"/>
    <x v="0"/>
    <x v="11"/>
  </r>
  <r>
    <x v="1"/>
    <s v="2025-09-20"/>
    <n v="0"/>
    <s v="クレジットカード会社"/>
    <s v="非課税"/>
    <s v="クレジットカード会社"/>
    <s v="広告"/>
    <s v="マーケティング部"/>
    <s v="MN-6735"/>
    <s v="緊急"/>
    <s v="支払い遅延"/>
    <s v="運送料"/>
    <s v="プロバイダE"/>
    <n v="308269"/>
    <m/>
    <n v="985445"/>
    <x v="262"/>
    <n v="308269"/>
    <x v="1"/>
    <x v="1"/>
  </r>
  <r>
    <x v="6"/>
    <s v="2025-09-20"/>
    <n v="0"/>
    <s v="オリックス銀行"/>
    <s v="非課税"/>
    <s v="オリックス銀行"/>
    <s v="PC機器"/>
    <s v="管理部"/>
    <s v="MN-9426"/>
    <s v="要確認"/>
    <s v="特別注文"/>
    <s v="メンテナンス費"/>
    <s v="金融機関C"/>
    <m/>
    <n v="315429"/>
    <n v="581595"/>
    <x v="262"/>
    <n v="-315429"/>
    <x v="0"/>
    <x v="6"/>
  </r>
  <r>
    <x v="10"/>
    <s v="2025-09-20"/>
    <n v="0"/>
    <s v="取引先D"/>
    <s v="非課税"/>
    <s v="取引先D"/>
    <s v="雑費"/>
    <s v="総務部"/>
    <s v="MN-8335"/>
    <s v="要見直し"/>
    <s v="一括払い"/>
    <s v="研修費"/>
    <s v="カード会社B"/>
    <n v="326907"/>
    <m/>
    <n v="2915926"/>
    <x v="262"/>
    <n v="326907"/>
    <x v="0"/>
    <x v="10"/>
  </r>
  <r>
    <x v="6"/>
    <s v="2025-09-20"/>
    <n v="0"/>
    <s v="取引先C"/>
    <s v="非課税"/>
    <s v="取引先C"/>
    <s v="交通費"/>
    <s v="管理部"/>
    <s v="MN-5136"/>
    <s v="月次処理"/>
    <s v="キャンセル"/>
    <s v="広告宣伝費"/>
    <s v="電力会社D"/>
    <n v="254141"/>
    <m/>
    <n v="2831893"/>
    <x v="262"/>
    <n v="254141"/>
    <x v="0"/>
    <x v="6"/>
  </r>
  <r>
    <x v="12"/>
    <s v="2025-09-20"/>
    <n v="0"/>
    <s v="取引先D"/>
    <s v="非課税"/>
    <s v="取引先D"/>
    <s v="雑費"/>
    <s v="総務部"/>
    <s v="MN-5826"/>
    <s v="要見直し"/>
    <s v="優先対応"/>
    <s v="広告宣伝費"/>
    <s v="通販サイトH"/>
    <n v="457252"/>
    <m/>
    <n v="2784868"/>
    <x v="262"/>
    <n v="457252"/>
    <x v="0"/>
    <x v="12"/>
  </r>
  <r>
    <x v="12"/>
    <s v="2025-09-21"/>
    <n v="0"/>
    <s v="取引先D"/>
    <s v="対象外"/>
    <s v="取引先D"/>
    <s v="商品B"/>
    <s v="開発部"/>
    <s v="MN-2747"/>
    <s v="重要"/>
    <s v="再請求"/>
    <s v="水道光熱費"/>
    <s v="取引先F"/>
    <n v="16068"/>
    <m/>
    <n v="2561532"/>
    <x v="263"/>
    <n v="16068"/>
    <x v="0"/>
    <x v="12"/>
  </r>
  <r>
    <x v="7"/>
    <s v="2025-09-21"/>
    <n v="0"/>
    <s v="取引先C"/>
    <s v="非課税"/>
    <s v="取引先C"/>
    <s v="サービスC"/>
    <s v="管理部"/>
    <s v="MN-3374"/>
    <s v="未処理"/>
    <s v="通常取引"/>
    <s v="水道光熱費"/>
    <s v="運送会社G"/>
    <m/>
    <n v="170735"/>
    <n v="2581914"/>
    <x v="263"/>
    <n v="-170735"/>
    <x v="1"/>
    <x v="7"/>
  </r>
  <r>
    <x v="0"/>
    <s v="2025-09-21"/>
    <n v="0"/>
    <s v="オリックス銀行"/>
    <s v="対象外"/>
    <s v="オリックス銀行"/>
    <s v="商品B"/>
    <s v="マーケティング部"/>
    <s v="MN-1266"/>
    <s v="月末処理"/>
    <s v="通常取引"/>
    <s v="水道光熱費"/>
    <s v="政府機関J"/>
    <m/>
    <n v="96400"/>
    <n v="1773503"/>
    <x v="263"/>
    <n v="-96400"/>
    <x v="0"/>
    <x v="0"/>
  </r>
  <r>
    <x v="8"/>
    <s v="2025-09-22"/>
    <n v="0"/>
    <s v="銀行"/>
    <s v="課税"/>
    <s v="銀行"/>
    <s v="商品B"/>
    <s v="経理部"/>
    <s v="MN-8575"/>
    <s v="緊急"/>
    <s v="優先対応"/>
    <s v="接待交際費"/>
    <s v="通販サイトH"/>
    <n v="380891"/>
    <m/>
    <n v="1309148"/>
    <x v="264"/>
    <n v="380891"/>
    <x v="1"/>
    <x v="8"/>
  </r>
  <r>
    <x v="12"/>
    <s v="2025-09-23"/>
    <n v="0"/>
    <s v="Amazon"/>
    <s v="非課税"/>
    <s v="Amazon"/>
    <s v="雑費"/>
    <s v="マーケティング部"/>
    <s v="MN-4430"/>
    <s v="緊急"/>
    <s v="通常取引"/>
    <s v="修理費"/>
    <s v="政府機関J"/>
    <n v="151898"/>
    <m/>
    <n v="1769429"/>
    <x v="265"/>
    <n v="151898"/>
    <x v="0"/>
    <x v="12"/>
  </r>
  <r>
    <x v="6"/>
    <s v="2025-09-23"/>
    <n v="0"/>
    <s v="オリックス銀行"/>
    <s v="非課税"/>
    <s v="オリックス銀行"/>
    <s v="商品A"/>
    <s v="開発部"/>
    <s v="MN-2710"/>
    <s v="支払い済み"/>
    <s v="支払い遅延"/>
    <s v="仕入れ"/>
    <s v="銀行A"/>
    <n v="418839"/>
    <m/>
    <n v="2997078"/>
    <x v="265"/>
    <n v="418839"/>
    <x v="0"/>
    <x v="6"/>
  </r>
  <r>
    <x v="11"/>
    <s v="2025-09-23"/>
    <n v="0"/>
    <s v="コンビニ"/>
    <s v="対象外"/>
    <s v="コンビニ"/>
    <s v="サービスC"/>
    <s v="総務部"/>
    <s v="MN-3293"/>
    <s v="緊急"/>
    <s v="優先対応"/>
    <s v="研修費"/>
    <s v="取引先F"/>
    <m/>
    <n v="380943"/>
    <n v="1955432"/>
    <x v="265"/>
    <n v="-380943"/>
    <x v="0"/>
    <x v="11"/>
  </r>
  <r>
    <x v="12"/>
    <s v="2025-09-23"/>
    <n v="0"/>
    <s v="銀行"/>
    <s v="対象外"/>
    <s v="銀行"/>
    <s v="雑費"/>
    <s v="サポート部"/>
    <s v="MN-6117"/>
    <s v="クライアント対応"/>
    <s v="特別注文"/>
    <s v="研修費"/>
    <s v="銀行A"/>
    <m/>
    <n v="46252"/>
    <n v="616456"/>
    <x v="265"/>
    <n v="-46252"/>
    <x v="0"/>
    <x v="12"/>
  </r>
  <r>
    <x v="12"/>
    <s v="2025-09-24"/>
    <n v="0"/>
    <s v="税務署"/>
    <s v="対象外"/>
    <s v="税務署"/>
    <s v="雑費"/>
    <s v="経理部"/>
    <s v="MN-2817"/>
    <s v="要見直し"/>
    <s v="返品処理"/>
    <s v="広告宣伝費"/>
    <s v="取引先F"/>
    <m/>
    <n v="90371"/>
    <n v="1321146"/>
    <x v="266"/>
    <n v="-90371"/>
    <x v="0"/>
    <x v="12"/>
  </r>
  <r>
    <x v="10"/>
    <s v="2025-09-24"/>
    <n v="0"/>
    <s v="銀行"/>
    <s v="非課税"/>
    <s v="銀行"/>
    <s v="雑費"/>
    <s v="経理部"/>
    <s v="MN-9050"/>
    <s v="未処理"/>
    <s v="再請求"/>
    <s v="運送料"/>
    <s v="税務署I"/>
    <n v="360373"/>
    <m/>
    <n v="2465794"/>
    <x v="266"/>
    <n v="360373"/>
    <x v="0"/>
    <x v="10"/>
  </r>
  <r>
    <x v="11"/>
    <s v="2025-09-24"/>
    <n v="0"/>
    <s v="銀行"/>
    <s v="対象外"/>
    <s v="銀行"/>
    <s v="商品A"/>
    <s v="開発部"/>
    <s v="MN-1753"/>
    <s v="重要"/>
    <s v="分割払い"/>
    <s v="研修費"/>
    <s v="取引先F"/>
    <m/>
    <n v="12877"/>
    <n v="2908984"/>
    <x v="266"/>
    <n v="-12877"/>
    <x v="0"/>
    <x v="11"/>
  </r>
  <r>
    <x v="5"/>
    <s v="2025-09-24"/>
    <n v="0"/>
    <s v="Amazon"/>
    <s v="非課税"/>
    <s v="Amazon"/>
    <s v="消耗品"/>
    <s v="営業部"/>
    <s v="MN-1689"/>
    <s v="要確認"/>
    <s v="一括払い"/>
    <s v="研修費"/>
    <s v="電力会社D"/>
    <m/>
    <n v="233398"/>
    <n v="2695949"/>
    <x v="266"/>
    <n v="-233398"/>
    <x v="1"/>
    <x v="5"/>
  </r>
  <r>
    <x v="12"/>
    <s v="2025-09-24"/>
    <n v="0"/>
    <s v="取引先C"/>
    <s v="課税"/>
    <s v="取引先C"/>
    <s v="PC機器"/>
    <s v="総務部"/>
    <s v="MN-1573"/>
    <s v="緊急"/>
    <s v="支払い遅延"/>
    <s v="研修費"/>
    <s v="電力会社D"/>
    <n v="234347"/>
    <m/>
    <n v="2844869"/>
    <x v="266"/>
    <n v="234347"/>
    <x v="0"/>
    <x v="12"/>
  </r>
  <r>
    <x v="1"/>
    <s v="2025-09-25"/>
    <n v="0"/>
    <s v="税務署"/>
    <s v="対象外"/>
    <s v="税務署"/>
    <s v="消耗品"/>
    <s v="開発部"/>
    <s v="MN-4486"/>
    <s v="緊急"/>
    <s v="優先対応"/>
    <s v="運送料"/>
    <s v="金融機関C"/>
    <n v="398267"/>
    <m/>
    <n v="2876029"/>
    <x v="267"/>
    <n v="398267"/>
    <x v="1"/>
    <x v="1"/>
  </r>
  <r>
    <x v="10"/>
    <s v="2025-09-25"/>
    <n v="0"/>
    <s v="オリックス銀行"/>
    <s v="対象外"/>
    <s v="オリックス銀行"/>
    <s v="オフィス備品"/>
    <s v="管理部"/>
    <s v="MN-8615"/>
    <s v="クライアント対応"/>
    <s v="再請求"/>
    <s v="研修費"/>
    <s v="電力会社D"/>
    <n v="228155"/>
    <m/>
    <n v="1956396"/>
    <x v="267"/>
    <n v="228155"/>
    <x v="0"/>
    <x v="10"/>
  </r>
  <r>
    <x v="7"/>
    <s v="2025-09-25"/>
    <n v="0"/>
    <s v="Amazon"/>
    <s v="課税"/>
    <s v="Amazon"/>
    <s v="広告"/>
    <s v="経理部"/>
    <s v="MN-1827"/>
    <s v="支払い済み"/>
    <s v="優先対応"/>
    <s v="通信費"/>
    <s v="政府機関J"/>
    <n v="294464"/>
    <m/>
    <n v="727354"/>
    <x v="267"/>
    <n v="294464"/>
    <x v="1"/>
    <x v="7"/>
  </r>
  <r>
    <x v="11"/>
    <s v="2025-09-26"/>
    <n v="0"/>
    <s v="取引先A"/>
    <s v="課税"/>
    <s v="取引先A"/>
    <s v="消耗品"/>
    <s v="総務部"/>
    <s v="MN-7492"/>
    <s v="月末処理"/>
    <s v="支払い遅延"/>
    <s v="水道光熱費"/>
    <s v="税務署I"/>
    <n v="453032"/>
    <m/>
    <n v="2953182"/>
    <x v="268"/>
    <n v="453032"/>
    <x v="0"/>
    <x v="11"/>
  </r>
  <r>
    <x v="3"/>
    <s v="2025-09-26"/>
    <n v="0"/>
    <s v="Amazon"/>
    <s v="非課税"/>
    <s v="Amazon"/>
    <s v="PC機器"/>
    <s v="営業部"/>
    <s v="MN-6733"/>
    <s v="支払い済み"/>
    <s v="分割払い"/>
    <s v="メンテナンス費"/>
    <s v="運送会社G"/>
    <m/>
    <n v="292457"/>
    <n v="2498221"/>
    <x v="268"/>
    <n v="-292457"/>
    <x v="1"/>
    <x v="3"/>
  </r>
  <r>
    <x v="10"/>
    <s v="2025-09-26"/>
    <n v="0"/>
    <s v="クレジットカード会社"/>
    <s v="課税"/>
    <s v="クレジットカード会社"/>
    <s v="広告"/>
    <s v="開発部"/>
    <s v="MN-2231"/>
    <s v="追加調整"/>
    <s v="特別注文"/>
    <s v="研修費"/>
    <s v="通販サイトH"/>
    <n v="212613"/>
    <m/>
    <n v="1800722"/>
    <x v="268"/>
    <n v="212613"/>
    <x v="0"/>
    <x v="10"/>
  </r>
  <r>
    <x v="4"/>
    <s v="2025-09-26"/>
    <n v="0"/>
    <s v="取引先B"/>
    <s v="課税"/>
    <s v="取引先B"/>
    <s v="消耗品"/>
    <s v="開発部"/>
    <s v="MN-5873"/>
    <s v="要確認"/>
    <s v="優先対応"/>
    <s v="販売"/>
    <s v="プロバイダE"/>
    <n v="324345"/>
    <m/>
    <n v="1113993"/>
    <x v="268"/>
    <n v="324345"/>
    <x v="1"/>
    <x v="4"/>
  </r>
  <r>
    <x v="12"/>
    <s v="2025-09-27"/>
    <n v="0"/>
    <s v="Amazon"/>
    <s v="非課税"/>
    <s v="Amazon"/>
    <s v="広告"/>
    <s v="経理部"/>
    <s v="MN-6658"/>
    <s v="支払い済み"/>
    <s v="再請求"/>
    <s v="販売"/>
    <s v="金融機関C"/>
    <m/>
    <n v="488564"/>
    <n v="891319"/>
    <x v="269"/>
    <n v="-488564"/>
    <x v="0"/>
    <x v="12"/>
  </r>
  <r>
    <x v="8"/>
    <s v="2025-09-27"/>
    <n v="0"/>
    <s v="クレジットカード会社"/>
    <s v="課税"/>
    <s v="クレジットカード会社"/>
    <s v="交通費"/>
    <s v="経理部"/>
    <s v="MN-1326"/>
    <s v="未処理"/>
    <s v="支払い遅延"/>
    <s v="広告宣伝費"/>
    <s v="電力会社D"/>
    <m/>
    <n v="448490"/>
    <n v="2860827"/>
    <x v="269"/>
    <n v="-448490"/>
    <x v="1"/>
    <x v="8"/>
  </r>
  <r>
    <x v="11"/>
    <s v="2025-09-28"/>
    <n v="0"/>
    <s v="銀行"/>
    <s v="対象外"/>
    <s v="銀行"/>
    <s v="交通費"/>
    <s v="サポート部"/>
    <s v="MN-3946"/>
    <s v="要見直し"/>
    <s v="キャンセル"/>
    <s v="仕入れ"/>
    <s v="税務署I"/>
    <m/>
    <n v="219101"/>
    <n v="2587791"/>
    <x v="270"/>
    <n v="-219101"/>
    <x v="0"/>
    <x v="11"/>
  </r>
  <r>
    <x v="1"/>
    <s v="2025-09-29"/>
    <n v="0"/>
    <s v="コンビニ"/>
    <s v="課税"/>
    <s v="コンビニ"/>
    <s v="消耗品"/>
    <s v="マーケティング部"/>
    <s v="MN-7444"/>
    <s v="支払い済み"/>
    <s v="分割払い"/>
    <s v="メンテナンス費"/>
    <s v="取引先F"/>
    <m/>
    <n v="186177"/>
    <n v="1259640"/>
    <x v="271"/>
    <n v="-186177"/>
    <x v="1"/>
    <x v="1"/>
  </r>
  <r>
    <x v="6"/>
    <s v="2025-09-29"/>
    <n v="0"/>
    <s v="税務署"/>
    <s v="非課税"/>
    <s v="税務署"/>
    <s v="サービスC"/>
    <s v="管理部"/>
    <s v="MN-2437"/>
    <s v="月次処理"/>
    <s v="再請求"/>
    <s v="通信費"/>
    <s v="運送会社G"/>
    <m/>
    <n v="347981"/>
    <n v="769726"/>
    <x v="271"/>
    <n v="-347981"/>
    <x v="0"/>
    <x v="6"/>
  </r>
  <r>
    <x v="11"/>
    <s v="2025-09-30"/>
    <n v="0"/>
    <s v="取引先B"/>
    <s v="対象外"/>
    <s v="取引先B"/>
    <s v="オフィス備品"/>
    <s v="開発部"/>
    <s v="MN-1593"/>
    <s v="緊急"/>
    <s v="割引適用"/>
    <s v="運送料"/>
    <s v="税務署I"/>
    <n v="46197"/>
    <m/>
    <n v="2905766"/>
    <x v="272"/>
    <n v="46197"/>
    <x v="0"/>
    <x v="11"/>
  </r>
  <r>
    <x v="14"/>
    <s v="2025-09-30"/>
    <n v="0"/>
    <s v="銀行"/>
    <s v="非課税"/>
    <s v="銀行"/>
    <s v="教材"/>
    <s v="営業部"/>
    <s v="MN-1922"/>
    <s v="月次処理"/>
    <s v="キャンセル"/>
    <s v="販売"/>
    <s v="通販サイトH"/>
    <m/>
    <n v="406458"/>
    <n v="1123597"/>
    <x v="272"/>
    <n v="-406458"/>
    <x v="1"/>
    <x v="14"/>
  </r>
  <r>
    <x v="4"/>
    <s v="2025-09-30"/>
    <n v="0"/>
    <s v="取引先B"/>
    <s v="課税"/>
    <s v="取引先B"/>
    <s v="広告"/>
    <s v="マーケティング部"/>
    <s v="MN-6221"/>
    <s v="要確認"/>
    <s v="優先対応"/>
    <s v="通信費"/>
    <s v="銀行A"/>
    <m/>
    <n v="212459"/>
    <n v="600612"/>
    <x v="272"/>
    <n v="-212459"/>
    <x v="1"/>
    <x v="4"/>
  </r>
  <r>
    <x v="4"/>
    <s v="2025-09-30"/>
    <n v="0"/>
    <s v="税務署"/>
    <s v="課税"/>
    <s v="税務署"/>
    <s v="広告"/>
    <s v="営業部"/>
    <s v="MN-3711"/>
    <s v="未処理"/>
    <s v="一括払い"/>
    <s v="メンテナンス費"/>
    <s v="電力会社D"/>
    <m/>
    <n v="223455"/>
    <n v="927853"/>
    <x v="272"/>
    <n v="-223455"/>
    <x v="1"/>
    <x v="4"/>
  </r>
  <r>
    <x v="12"/>
    <s v="2025-09-30"/>
    <n v="0"/>
    <s v="税務署"/>
    <s v="課税"/>
    <s v="税務署"/>
    <s v="商品B"/>
    <s v="管理部"/>
    <s v="MN-8851"/>
    <s v="要確認"/>
    <s v="割引適用"/>
    <s v="通信費"/>
    <s v="通販サイトH"/>
    <m/>
    <n v="197674"/>
    <n v="1046217"/>
    <x v="272"/>
    <n v="-197674"/>
    <x v="0"/>
    <x v="12"/>
  </r>
  <r>
    <x v="5"/>
    <s v="2025-10-01"/>
    <n v="0"/>
    <s v="取引先A"/>
    <s v="対象外"/>
    <s v="取引先A"/>
    <s v="交通費"/>
    <s v="総務部"/>
    <s v="MN-9340"/>
    <s v="クライアント対応"/>
    <s v="割引適用"/>
    <s v="修理費"/>
    <s v="銀行A"/>
    <m/>
    <n v="65801"/>
    <n v="2341066"/>
    <x v="273"/>
    <n v="-65801"/>
    <x v="1"/>
    <x v="5"/>
  </r>
  <r>
    <x v="1"/>
    <s v="2025-10-01"/>
    <n v="0"/>
    <s v="取引先A"/>
    <s v="課税"/>
    <s v="取引先A"/>
    <s v="サービスC"/>
    <s v="総務部"/>
    <s v="MN-4289"/>
    <s v="緊急"/>
    <s v="一括払い"/>
    <s v="接待交際費"/>
    <s v="税務署I"/>
    <m/>
    <n v="113732"/>
    <n v="613742"/>
    <x v="273"/>
    <n v="-113732"/>
    <x v="1"/>
    <x v="1"/>
  </r>
  <r>
    <x v="7"/>
    <s v="2025-10-01"/>
    <n v="0"/>
    <s v="Amazon"/>
    <s v="非課税"/>
    <s v="Amazon"/>
    <s v="雑費"/>
    <s v="サポート部"/>
    <s v="MN-7173"/>
    <s v="月末処理"/>
    <s v="支払い遅延"/>
    <s v="仕入れ"/>
    <s v="運送会社G"/>
    <n v="426364"/>
    <m/>
    <n v="2766992"/>
    <x v="273"/>
    <n v="426364"/>
    <x v="1"/>
    <x v="7"/>
  </r>
  <r>
    <x v="9"/>
    <s v="2025-10-01"/>
    <n v="0"/>
    <s v="取引先D"/>
    <s v="対象外"/>
    <s v="取引先D"/>
    <s v="PC機器"/>
    <s v="営業部"/>
    <s v="MN-7970"/>
    <s v="未処理"/>
    <s v="キャンセル"/>
    <s v="販売"/>
    <s v="通販サイトH"/>
    <n v="62220"/>
    <m/>
    <n v="1628719"/>
    <x v="273"/>
    <n v="62220"/>
    <x v="0"/>
    <x v="9"/>
  </r>
  <r>
    <x v="3"/>
    <s v="2025-10-01"/>
    <n v="0"/>
    <s v="クレジットカード会社"/>
    <s v="非課税"/>
    <s v="クレジットカード会社"/>
    <s v="交通費"/>
    <s v="営業部"/>
    <s v="MN-7007"/>
    <s v="月次処理"/>
    <s v="割引適用"/>
    <s v="販売"/>
    <s v="通販サイトH"/>
    <n v="347684"/>
    <m/>
    <n v="2199578"/>
    <x v="273"/>
    <n v="347684"/>
    <x v="1"/>
    <x v="3"/>
  </r>
  <r>
    <x v="2"/>
    <s v="2025-10-02"/>
    <n v="0"/>
    <s v="銀行"/>
    <s v="課税"/>
    <s v="銀行"/>
    <s v="交通費"/>
    <s v="営業部"/>
    <s v="MN-1557"/>
    <s v="追加調整"/>
    <s v="一括払い"/>
    <s v="運送料"/>
    <s v="金融機関C"/>
    <m/>
    <n v="458540"/>
    <n v="1858115"/>
    <x v="274"/>
    <n v="-458540"/>
    <x v="1"/>
    <x v="2"/>
  </r>
  <r>
    <x v="14"/>
    <s v="2025-10-03"/>
    <n v="0"/>
    <s v="取引先A"/>
    <s v="非課税"/>
    <s v="取引先A"/>
    <s v="オフィス備品"/>
    <s v="管理部"/>
    <s v="MN-7286"/>
    <s v="要確認"/>
    <s v="支払い遅延"/>
    <s v="水道光熱費"/>
    <s v="金融機関C"/>
    <m/>
    <n v="130899"/>
    <n v="1851807"/>
    <x v="275"/>
    <n v="-130899"/>
    <x v="1"/>
    <x v="14"/>
  </r>
  <r>
    <x v="14"/>
    <s v="2025-10-03"/>
    <n v="0"/>
    <s v="Amazon"/>
    <s v="非課税"/>
    <s v="Amazon"/>
    <s v="商品B"/>
    <s v="経理部"/>
    <s v="MN-3217"/>
    <s v="追加調整"/>
    <s v="割引適用"/>
    <s v="研修費"/>
    <s v="金融機関C"/>
    <m/>
    <n v="142343"/>
    <n v="525459"/>
    <x v="275"/>
    <n v="-142343"/>
    <x v="1"/>
    <x v="14"/>
  </r>
  <r>
    <x v="4"/>
    <s v="2025-10-03"/>
    <n v="0"/>
    <s v="銀行"/>
    <s v="非課税"/>
    <s v="銀行"/>
    <s v="PC機器"/>
    <s v="総務部"/>
    <s v="MN-5962"/>
    <s v="追加調整"/>
    <s v="キャンセル"/>
    <s v="仕入れ"/>
    <s v="銀行A"/>
    <m/>
    <n v="499191"/>
    <n v="2505097"/>
    <x v="275"/>
    <n v="-499191"/>
    <x v="1"/>
    <x v="4"/>
  </r>
  <r>
    <x v="14"/>
    <s v="2025-10-03"/>
    <n v="0"/>
    <s v="コンビニ"/>
    <s v="課税"/>
    <s v="コンビニ"/>
    <s v="PC機器"/>
    <s v="営業部"/>
    <s v="MN-9704"/>
    <s v="重要"/>
    <s v="再請求"/>
    <s v="販売"/>
    <s v="金融機関C"/>
    <m/>
    <n v="47521"/>
    <n v="739368"/>
    <x v="275"/>
    <n v="-47521"/>
    <x v="1"/>
    <x v="14"/>
  </r>
  <r>
    <x v="3"/>
    <s v="2025-10-04"/>
    <n v="0"/>
    <s v="銀行"/>
    <s v="対象外"/>
    <s v="銀行"/>
    <s v="サービスC"/>
    <s v="総務部"/>
    <s v="MN-4339"/>
    <s v="月次処理"/>
    <s v="優先対応"/>
    <s v="研修費"/>
    <s v="取引先F"/>
    <n v="63139"/>
    <m/>
    <n v="2584942"/>
    <x v="276"/>
    <n v="63139"/>
    <x v="1"/>
    <x v="3"/>
  </r>
  <r>
    <x v="14"/>
    <s v="2025-10-04"/>
    <n v="0"/>
    <s v="オリックス銀行"/>
    <s v="非課税"/>
    <s v="オリックス銀行"/>
    <s v="交通費"/>
    <s v="マーケティング部"/>
    <s v="MN-7498"/>
    <s v="重要"/>
    <s v="一括払い"/>
    <s v="仕入れ"/>
    <s v="取引先F"/>
    <n v="178936"/>
    <m/>
    <n v="2064863"/>
    <x v="276"/>
    <n v="178936"/>
    <x v="1"/>
    <x v="14"/>
  </r>
  <r>
    <x v="14"/>
    <s v="2025-10-04"/>
    <n v="0"/>
    <s v="取引先A"/>
    <s v="非課税"/>
    <s v="取引先A"/>
    <s v="消耗品"/>
    <s v="総務部"/>
    <s v="MN-8883"/>
    <s v="要確認"/>
    <s v="支払い遅延"/>
    <s v="運送料"/>
    <s v="カード会社B"/>
    <m/>
    <n v="278320"/>
    <n v="1017999"/>
    <x v="276"/>
    <n v="-278320"/>
    <x v="1"/>
    <x v="14"/>
  </r>
  <r>
    <x v="8"/>
    <s v="2025-10-05"/>
    <n v="0"/>
    <s v="取引先A"/>
    <s v="課税"/>
    <s v="取引先A"/>
    <s v="商品A"/>
    <s v="経理部"/>
    <s v="MN-7354"/>
    <s v="月次処理"/>
    <s v="キャンセル"/>
    <s v="運送料"/>
    <s v="金融機関C"/>
    <n v="467011"/>
    <m/>
    <n v="776571"/>
    <x v="277"/>
    <n v="467011"/>
    <x v="1"/>
    <x v="8"/>
  </r>
  <r>
    <x v="2"/>
    <s v="2025-10-05"/>
    <n v="0"/>
    <s v="取引先C"/>
    <s v="非課税"/>
    <s v="取引先C"/>
    <s v="消耗品"/>
    <s v="営業部"/>
    <s v="MN-6576"/>
    <s v="緊急"/>
    <s v="返品処理"/>
    <s v="運送料"/>
    <s v="政府機関J"/>
    <n v="203143"/>
    <m/>
    <n v="2938685"/>
    <x v="277"/>
    <n v="203143"/>
    <x v="1"/>
    <x v="2"/>
  </r>
  <r>
    <x v="5"/>
    <s v="2025-10-05"/>
    <n v="0"/>
    <s v="取引先B"/>
    <s v="課税"/>
    <s v="取引先B"/>
    <s v="サービスC"/>
    <s v="サポート部"/>
    <s v="MN-6512"/>
    <s v="月末処理"/>
    <s v="割引適用"/>
    <s v="修理費"/>
    <s v="電力会社D"/>
    <m/>
    <n v="115288"/>
    <n v="2125040"/>
    <x v="277"/>
    <n v="-115288"/>
    <x v="1"/>
    <x v="5"/>
  </r>
  <r>
    <x v="9"/>
    <s v="2025-10-05"/>
    <n v="0"/>
    <s v="コンビニ"/>
    <s v="対象外"/>
    <s v="コンビニ"/>
    <s v="交通費"/>
    <s v="開発部"/>
    <s v="MN-4413"/>
    <s v="重要"/>
    <s v="支払い遅延"/>
    <s v="修理費"/>
    <s v="金融機関C"/>
    <m/>
    <n v="487812"/>
    <n v="1018268"/>
    <x v="277"/>
    <n v="-487812"/>
    <x v="0"/>
    <x v="9"/>
  </r>
  <r>
    <x v="4"/>
    <s v="2025-10-06"/>
    <n v="0"/>
    <s v="コンビニ"/>
    <s v="課税"/>
    <s v="コンビニ"/>
    <s v="サービスC"/>
    <s v="開発部"/>
    <s v="MN-9841"/>
    <s v="支払い済み"/>
    <s v="割引適用"/>
    <s v="仕入れ"/>
    <s v="税務署I"/>
    <m/>
    <n v="136440"/>
    <n v="1606993"/>
    <x v="278"/>
    <n v="-136440"/>
    <x v="1"/>
    <x v="4"/>
  </r>
  <r>
    <x v="7"/>
    <s v="2025-10-06"/>
    <n v="0"/>
    <s v="銀行"/>
    <s v="対象外"/>
    <s v="銀行"/>
    <s v="PC機器"/>
    <s v="サポート部"/>
    <s v="MN-2322"/>
    <s v="重要"/>
    <s v="分割払い"/>
    <s v="通信費"/>
    <s v="政府機関J"/>
    <m/>
    <n v="308259"/>
    <n v="2031605"/>
    <x v="278"/>
    <n v="-308259"/>
    <x v="1"/>
    <x v="7"/>
  </r>
  <r>
    <x v="9"/>
    <s v="2025-10-07"/>
    <n v="0"/>
    <s v="Amazon"/>
    <s v="課税"/>
    <s v="Amazon"/>
    <s v="オフィス備品"/>
    <s v="マーケティング部"/>
    <s v="MN-8869"/>
    <s v="重要"/>
    <s v="一括払い"/>
    <s v="水道光熱費"/>
    <s v="通販サイトH"/>
    <m/>
    <n v="132777"/>
    <n v="1873644"/>
    <x v="279"/>
    <n v="-132777"/>
    <x v="0"/>
    <x v="9"/>
  </r>
  <r>
    <x v="1"/>
    <s v="2025-10-08"/>
    <n v="0"/>
    <s v="取引先B"/>
    <s v="非課税"/>
    <s v="取引先B"/>
    <s v="商品A"/>
    <s v="経理部"/>
    <s v="MN-9591"/>
    <s v="追加調整"/>
    <s v="優先対応"/>
    <s v="水道光熱費"/>
    <s v="銀行A"/>
    <m/>
    <n v="40959"/>
    <n v="2597453"/>
    <x v="280"/>
    <n v="-40959"/>
    <x v="1"/>
    <x v="1"/>
  </r>
  <r>
    <x v="10"/>
    <s v="2025-10-08"/>
    <n v="0"/>
    <s v="取引先D"/>
    <s v="非課税"/>
    <s v="取引先D"/>
    <s v="PC機器"/>
    <s v="営業部"/>
    <s v="MN-9534"/>
    <s v="緊急"/>
    <s v="特別注文"/>
    <s v="通信費"/>
    <s v="カード会社B"/>
    <n v="375463"/>
    <m/>
    <n v="799661"/>
    <x v="280"/>
    <n v="375463"/>
    <x v="0"/>
    <x v="10"/>
  </r>
  <r>
    <x v="7"/>
    <s v="2025-10-08"/>
    <n v="0"/>
    <s v="取引先A"/>
    <s v="非課税"/>
    <s v="取引先A"/>
    <s v="消耗品"/>
    <s v="営業部"/>
    <s v="MN-5018"/>
    <s v="支払い済み"/>
    <s v="通常取引"/>
    <s v="研修費"/>
    <s v="カード会社B"/>
    <n v="299479"/>
    <m/>
    <n v="1861902"/>
    <x v="280"/>
    <n v="299479"/>
    <x v="1"/>
    <x v="7"/>
  </r>
  <r>
    <x v="11"/>
    <s v="2025-10-09"/>
    <n v="0"/>
    <s v="クレジットカード会社"/>
    <s v="課税"/>
    <s v="クレジットカード会社"/>
    <s v="交通費"/>
    <s v="開発部"/>
    <s v="MN-7174"/>
    <s v="未処理"/>
    <s v="優先対応"/>
    <s v="メンテナンス費"/>
    <s v="カード会社B"/>
    <n v="314506"/>
    <m/>
    <n v="1828461"/>
    <x v="281"/>
    <n v="314506"/>
    <x v="0"/>
    <x v="11"/>
  </r>
  <r>
    <x v="3"/>
    <s v="2025-10-09"/>
    <n v="0"/>
    <s v="クレジットカード会社"/>
    <s v="課税"/>
    <s v="クレジットカード会社"/>
    <s v="サービスC"/>
    <s v="開発部"/>
    <s v="MN-8501"/>
    <s v="要確認"/>
    <s v="キャンセル"/>
    <s v="接待交際費"/>
    <s v="政府機関J"/>
    <m/>
    <n v="151542"/>
    <n v="1699649"/>
    <x v="281"/>
    <n v="-151542"/>
    <x v="1"/>
    <x v="3"/>
  </r>
  <r>
    <x v="8"/>
    <s v="2025-10-10"/>
    <n v="0"/>
    <s v="コンビニ"/>
    <s v="非課税"/>
    <s v="コンビニ"/>
    <s v="サービスC"/>
    <s v="営業部"/>
    <s v="MN-6321"/>
    <s v="未処理"/>
    <s v="分割払い"/>
    <s v="研修費"/>
    <s v="取引先F"/>
    <n v="363005"/>
    <m/>
    <n v="1237625"/>
    <x v="282"/>
    <n v="363005"/>
    <x v="1"/>
    <x v="8"/>
  </r>
  <r>
    <x v="8"/>
    <s v="2025-10-10"/>
    <n v="0"/>
    <s v="取引先A"/>
    <s v="対象外"/>
    <s v="取引先A"/>
    <s v="PC機器"/>
    <s v="営業部"/>
    <s v="MN-8353"/>
    <s v="追加調整"/>
    <s v="キャンセル"/>
    <s v="水道光熱費"/>
    <s v="政府機関J"/>
    <m/>
    <n v="291220"/>
    <n v="921184"/>
    <x v="282"/>
    <n v="-291220"/>
    <x v="1"/>
    <x v="8"/>
  </r>
  <r>
    <x v="2"/>
    <s v="2025-10-10"/>
    <n v="0"/>
    <s v="オリックス銀行"/>
    <s v="対象外"/>
    <s v="オリックス銀行"/>
    <s v="サービスC"/>
    <s v="経理部"/>
    <s v="MN-9967"/>
    <s v="重要"/>
    <s v="分割払い"/>
    <s v="通信費"/>
    <s v="運送会社G"/>
    <n v="468525"/>
    <m/>
    <n v="2383139"/>
    <x v="282"/>
    <n v="468525"/>
    <x v="1"/>
    <x v="2"/>
  </r>
  <r>
    <x v="11"/>
    <s v="2025-10-10"/>
    <n v="0"/>
    <s v="コンビニ"/>
    <s v="課税"/>
    <s v="コンビニ"/>
    <s v="雑費"/>
    <s v="管理部"/>
    <s v="MN-8432"/>
    <s v="月次処理"/>
    <s v="特別注文"/>
    <s v="広告宣伝費"/>
    <s v="政府機関J"/>
    <n v="226653"/>
    <m/>
    <n v="1922543"/>
    <x v="282"/>
    <n v="226653"/>
    <x v="0"/>
    <x v="11"/>
  </r>
  <r>
    <x v="13"/>
    <s v="2025-10-10"/>
    <n v="0"/>
    <s v="クレジットカード会社"/>
    <s v="非課税"/>
    <s v="クレジットカード会社"/>
    <s v="サービスC"/>
    <s v="経理部"/>
    <s v="MN-1382"/>
    <s v="重要"/>
    <s v="特別注文"/>
    <s v="販売"/>
    <s v="政府機関J"/>
    <n v="126530"/>
    <m/>
    <n v="1050321"/>
    <x v="282"/>
    <n v="126530"/>
    <x v="1"/>
    <x v="13"/>
  </r>
  <r>
    <x v="12"/>
    <s v="2025-10-11"/>
    <n v="0"/>
    <s v="コンビニ"/>
    <s v="課税"/>
    <s v="コンビニ"/>
    <s v="商品B"/>
    <s v="総務部"/>
    <s v="MN-8061"/>
    <s v="緊急"/>
    <s v="特別注文"/>
    <s v="通信費"/>
    <s v="金融機関C"/>
    <n v="375585"/>
    <m/>
    <n v="1286039"/>
    <x v="283"/>
    <n v="375585"/>
    <x v="0"/>
    <x v="12"/>
  </r>
  <r>
    <x v="13"/>
    <s v="2025-10-12"/>
    <n v="0"/>
    <s v="税務署"/>
    <s v="課税"/>
    <s v="税務署"/>
    <s v="商品B"/>
    <s v="管理部"/>
    <s v="MN-6366"/>
    <s v="要確認"/>
    <s v="優先対応"/>
    <s v="修理費"/>
    <s v="プロバイダE"/>
    <m/>
    <n v="242874"/>
    <n v="2286070"/>
    <x v="284"/>
    <n v="-242874"/>
    <x v="1"/>
    <x v="13"/>
  </r>
  <r>
    <x v="2"/>
    <s v="2025-10-13"/>
    <n v="0"/>
    <s v="税務署"/>
    <s v="課税"/>
    <s v="税務署"/>
    <s v="雑費"/>
    <s v="営業部"/>
    <s v="MN-2059"/>
    <s v="重要"/>
    <s v="支払い遅延"/>
    <s v="接待交際費"/>
    <s v="カード会社B"/>
    <n v="269907"/>
    <m/>
    <n v="2856659"/>
    <x v="285"/>
    <n v="269907"/>
    <x v="1"/>
    <x v="2"/>
  </r>
  <r>
    <x v="6"/>
    <s v="2025-10-13"/>
    <n v="0"/>
    <s v="銀行"/>
    <s v="課税"/>
    <s v="銀行"/>
    <s v="消耗品"/>
    <s v="開発部"/>
    <s v="MN-5119"/>
    <s v="月次処理"/>
    <s v="特別注文"/>
    <s v="仕入れ"/>
    <s v="プロバイダE"/>
    <n v="338496"/>
    <m/>
    <n v="776736"/>
    <x v="285"/>
    <n v="338496"/>
    <x v="0"/>
    <x v="6"/>
  </r>
  <r>
    <x v="9"/>
    <s v="2025-10-13"/>
    <n v="0"/>
    <s v="取引先A"/>
    <s v="対象外"/>
    <s v="取引先A"/>
    <s v="広告"/>
    <s v="総務部"/>
    <s v="MN-2293"/>
    <s v="月末処理"/>
    <s v="一括払い"/>
    <s v="通信費"/>
    <s v="電力会社D"/>
    <m/>
    <n v="435917"/>
    <n v="561157"/>
    <x v="285"/>
    <n v="-435917"/>
    <x v="0"/>
    <x v="9"/>
  </r>
  <r>
    <x v="5"/>
    <s v="2025-10-13"/>
    <n v="0"/>
    <s v="取引先A"/>
    <s v="課税"/>
    <s v="取引先A"/>
    <s v="PC機器"/>
    <s v="総務部"/>
    <s v="MN-9201"/>
    <s v="要見直し"/>
    <s v="特別注文"/>
    <s v="メンテナンス費"/>
    <s v="金融機関C"/>
    <m/>
    <n v="194180"/>
    <n v="2291173"/>
    <x v="285"/>
    <n v="-194180"/>
    <x v="1"/>
    <x v="5"/>
  </r>
  <r>
    <x v="3"/>
    <s v="2025-10-14"/>
    <n v="0"/>
    <s v="取引先B"/>
    <s v="対象外"/>
    <s v="取引先B"/>
    <s v="交通費"/>
    <s v="総務部"/>
    <s v="MN-1394"/>
    <s v="緊急"/>
    <s v="優先対応"/>
    <s v="販売"/>
    <s v="プロバイダE"/>
    <n v="141047"/>
    <m/>
    <n v="2265368"/>
    <x v="286"/>
    <n v="141047"/>
    <x v="1"/>
    <x v="3"/>
  </r>
  <r>
    <x v="13"/>
    <s v="2025-10-14"/>
    <n v="0"/>
    <s v="取引先B"/>
    <s v="対象外"/>
    <s v="取引先B"/>
    <s v="オフィス備品"/>
    <s v="営業部"/>
    <s v="MN-1978"/>
    <s v="緊急"/>
    <s v="割引適用"/>
    <s v="水道光熱費"/>
    <s v="銀行A"/>
    <n v="151985"/>
    <m/>
    <n v="1615039"/>
    <x v="286"/>
    <n v="151985"/>
    <x v="1"/>
    <x v="13"/>
  </r>
  <r>
    <x v="11"/>
    <s v="2025-10-14"/>
    <n v="0"/>
    <s v="税務署"/>
    <s v="課税"/>
    <s v="税務署"/>
    <s v="商品A"/>
    <s v="経理部"/>
    <s v="MN-7608"/>
    <s v="重要"/>
    <s v="一括払い"/>
    <s v="仕入れ"/>
    <s v="運送会社G"/>
    <m/>
    <n v="249615"/>
    <n v="1316660"/>
    <x v="286"/>
    <n v="-249615"/>
    <x v="0"/>
    <x v="11"/>
  </r>
  <r>
    <x v="4"/>
    <s v="2025-10-14"/>
    <n v="0"/>
    <s v="Amazon"/>
    <s v="非課税"/>
    <s v="Amazon"/>
    <s v="交通費"/>
    <s v="開発部"/>
    <s v="MN-4484"/>
    <s v="月次処理"/>
    <s v="特別注文"/>
    <s v="広告宣伝費"/>
    <s v="金融機関C"/>
    <m/>
    <n v="457670"/>
    <n v="1837731"/>
    <x v="286"/>
    <n v="-457670"/>
    <x v="1"/>
    <x v="4"/>
  </r>
  <r>
    <x v="12"/>
    <s v="2025-10-15"/>
    <n v="0"/>
    <s v="取引先C"/>
    <s v="課税"/>
    <s v="取引先C"/>
    <s v="商品B"/>
    <s v="営業部"/>
    <s v="MN-4930"/>
    <s v="緊急"/>
    <s v="返品処理"/>
    <s v="メンテナンス費"/>
    <s v="金融機関C"/>
    <n v="187561"/>
    <m/>
    <n v="1814286"/>
    <x v="287"/>
    <n v="187561"/>
    <x v="0"/>
    <x v="12"/>
  </r>
  <r>
    <x v="8"/>
    <s v="2025-10-15"/>
    <n v="0"/>
    <s v="取引先C"/>
    <s v="対象外"/>
    <s v="取引先C"/>
    <s v="交通費"/>
    <s v="経理部"/>
    <s v="MN-9631"/>
    <s v="要見直し"/>
    <s v="分割払い"/>
    <s v="運送料"/>
    <s v="金融機関C"/>
    <m/>
    <n v="85649"/>
    <n v="2943026"/>
    <x v="287"/>
    <n v="-85649"/>
    <x v="1"/>
    <x v="8"/>
  </r>
  <r>
    <x v="7"/>
    <s v="2025-10-15"/>
    <n v="0"/>
    <s v="取引先A"/>
    <s v="非課税"/>
    <s v="取引先A"/>
    <s v="雑費"/>
    <s v="管理部"/>
    <s v="MN-2837"/>
    <s v="重要"/>
    <s v="特別注文"/>
    <s v="水道光熱費"/>
    <s v="税務署I"/>
    <m/>
    <n v="332423"/>
    <n v="2605694"/>
    <x v="287"/>
    <n v="-332423"/>
    <x v="1"/>
    <x v="7"/>
  </r>
  <r>
    <x v="9"/>
    <s v="2025-10-15"/>
    <n v="0"/>
    <s v="コンビニ"/>
    <s v="対象外"/>
    <s v="コンビニ"/>
    <s v="PC機器"/>
    <s v="サポート部"/>
    <s v="MN-4790"/>
    <s v="月次処理"/>
    <s v="優先対応"/>
    <s v="広告宣伝費"/>
    <s v="税務署I"/>
    <m/>
    <n v="207743"/>
    <n v="2592023"/>
    <x v="287"/>
    <n v="-207743"/>
    <x v="0"/>
    <x v="9"/>
  </r>
  <r>
    <x v="14"/>
    <s v="2025-10-16"/>
    <n v="0"/>
    <s v="クレジットカード会社"/>
    <s v="対象外"/>
    <s v="クレジットカード会社"/>
    <s v="オフィス備品"/>
    <s v="サポート部"/>
    <s v="MN-2798"/>
    <s v="クライアント対応"/>
    <s v="優先対応"/>
    <s v="メンテナンス費"/>
    <s v="銀行A"/>
    <m/>
    <n v="232757"/>
    <n v="2031081"/>
    <x v="288"/>
    <n v="-232757"/>
    <x v="1"/>
    <x v="14"/>
  </r>
  <r>
    <x v="4"/>
    <s v="2025-10-16"/>
    <n v="0"/>
    <s v="取引先D"/>
    <s v="非課税"/>
    <s v="取引先D"/>
    <s v="オフィス備品"/>
    <s v="開発部"/>
    <s v="MN-2111"/>
    <s v="月末処理"/>
    <s v="一括払い"/>
    <s v="メンテナンス費"/>
    <s v="電力会社D"/>
    <n v="107918"/>
    <m/>
    <n v="1412278"/>
    <x v="288"/>
    <n v="107918"/>
    <x v="1"/>
    <x v="4"/>
  </r>
  <r>
    <x v="2"/>
    <s v="2025-10-16"/>
    <n v="0"/>
    <s v="取引先A"/>
    <s v="対象外"/>
    <s v="取引先A"/>
    <s v="交通費"/>
    <s v="営業部"/>
    <s v="MN-3955"/>
    <s v="緊急"/>
    <s v="通常取引"/>
    <s v="運送料"/>
    <s v="プロバイダE"/>
    <n v="17350"/>
    <m/>
    <n v="1116698"/>
    <x v="288"/>
    <n v="17350"/>
    <x v="1"/>
    <x v="2"/>
  </r>
  <r>
    <x v="9"/>
    <s v="2025-10-17"/>
    <n v="0"/>
    <s v="取引先B"/>
    <s v="課税"/>
    <s v="取引先B"/>
    <s v="オフィス備品"/>
    <s v="管理部"/>
    <s v="MN-3642"/>
    <s v="要確認"/>
    <s v="割引適用"/>
    <s v="研修費"/>
    <s v="税務署I"/>
    <m/>
    <n v="393936"/>
    <n v="715989"/>
    <x v="289"/>
    <n v="-393936"/>
    <x v="0"/>
    <x v="9"/>
  </r>
  <r>
    <x v="10"/>
    <s v="2025-10-18"/>
    <n v="0"/>
    <s v="オリックス銀行"/>
    <s v="非課税"/>
    <s v="オリックス銀行"/>
    <s v="PC機器"/>
    <s v="開発部"/>
    <s v="MN-1385"/>
    <s v="重要"/>
    <s v="割引適用"/>
    <s v="修理費"/>
    <s v="電力会社D"/>
    <m/>
    <n v="387443"/>
    <n v="2680754"/>
    <x v="290"/>
    <n v="-387443"/>
    <x v="0"/>
    <x v="10"/>
  </r>
  <r>
    <x v="8"/>
    <s v="2025-10-18"/>
    <n v="0"/>
    <s v="オリックス銀行"/>
    <s v="課税"/>
    <s v="オリックス銀行"/>
    <s v="交通費"/>
    <s v="総務部"/>
    <s v="MN-1344"/>
    <s v="重要"/>
    <s v="割引適用"/>
    <s v="販売"/>
    <s v="金融機関C"/>
    <n v="235515"/>
    <m/>
    <n v="1631767"/>
    <x v="290"/>
    <n v="235515"/>
    <x v="1"/>
    <x v="8"/>
  </r>
  <r>
    <x v="8"/>
    <s v="2025-10-19"/>
    <n v="0"/>
    <s v="取引先C"/>
    <s v="課税"/>
    <s v="取引先C"/>
    <s v="教材"/>
    <s v="営業部"/>
    <s v="MN-1253"/>
    <s v="追加調整"/>
    <s v="支払い遅延"/>
    <s v="販売"/>
    <s v="通販サイトH"/>
    <n v="255757"/>
    <m/>
    <n v="955242"/>
    <x v="291"/>
    <n v="255757"/>
    <x v="1"/>
    <x v="8"/>
  </r>
  <r>
    <x v="7"/>
    <s v="2025-10-19"/>
    <n v="0"/>
    <s v="取引先B"/>
    <s v="課税"/>
    <s v="取引先B"/>
    <s v="商品B"/>
    <s v="サポート部"/>
    <s v="MN-1955"/>
    <s v="未処理"/>
    <s v="特別注文"/>
    <s v="運送料"/>
    <s v="取引先F"/>
    <n v="441656"/>
    <m/>
    <n v="2182947"/>
    <x v="291"/>
    <n v="441656"/>
    <x v="1"/>
    <x v="7"/>
  </r>
  <r>
    <x v="2"/>
    <s v="2025-10-19"/>
    <n v="0"/>
    <s v="取引先A"/>
    <s v="対象外"/>
    <s v="取引先A"/>
    <s v="オフィス備品"/>
    <s v="経理部"/>
    <s v="MN-7273"/>
    <s v="月末処理"/>
    <s v="分割払い"/>
    <s v="通信費"/>
    <s v="運送会社G"/>
    <n v="458408"/>
    <m/>
    <n v="1706806"/>
    <x v="291"/>
    <n v="458408"/>
    <x v="1"/>
    <x v="2"/>
  </r>
  <r>
    <x v="8"/>
    <s v="2025-10-19"/>
    <n v="0"/>
    <s v="取引先A"/>
    <s v="課税"/>
    <s v="取引先A"/>
    <s v="広告"/>
    <s v="サポート部"/>
    <s v="MN-5763"/>
    <s v="要確認"/>
    <s v="返品処理"/>
    <s v="修理費"/>
    <s v="政府機関J"/>
    <n v="431455"/>
    <m/>
    <n v="2686540"/>
    <x v="291"/>
    <n v="431455"/>
    <x v="1"/>
    <x v="8"/>
  </r>
  <r>
    <x v="14"/>
    <s v="2025-10-20"/>
    <n v="0"/>
    <s v="オリックス銀行"/>
    <s v="非課税"/>
    <s v="オリックス銀行"/>
    <s v="交通費"/>
    <s v="営業部"/>
    <s v="MN-4939"/>
    <s v="緊急"/>
    <s v="通常取引"/>
    <s v="メンテナンス費"/>
    <s v="プロバイダE"/>
    <n v="164772"/>
    <m/>
    <n v="1086923"/>
    <x v="292"/>
    <n v="164772"/>
    <x v="1"/>
    <x v="14"/>
  </r>
  <r>
    <x v="14"/>
    <s v="2025-10-20"/>
    <n v="0"/>
    <s v="コンビニ"/>
    <s v="非課税"/>
    <s v="コンビニ"/>
    <s v="広告"/>
    <s v="総務部"/>
    <s v="MN-8224"/>
    <s v="要見直し"/>
    <s v="一括払い"/>
    <s v="通信費"/>
    <s v="金融機関C"/>
    <m/>
    <n v="367912"/>
    <n v="1067458"/>
    <x v="292"/>
    <n v="-367912"/>
    <x v="1"/>
    <x v="14"/>
  </r>
  <r>
    <x v="13"/>
    <s v="2025-10-20"/>
    <n v="0"/>
    <s v="取引先A"/>
    <s v="課税"/>
    <s v="取引先A"/>
    <s v="PC機器"/>
    <s v="開発部"/>
    <s v="MN-3149"/>
    <s v="緊急"/>
    <s v="キャンセル"/>
    <s v="修理費"/>
    <s v="運送会社G"/>
    <n v="13166"/>
    <m/>
    <n v="1492448"/>
    <x v="292"/>
    <n v="13166"/>
    <x v="1"/>
    <x v="13"/>
  </r>
  <r>
    <x v="13"/>
    <s v="2025-10-20"/>
    <n v="0"/>
    <s v="クレジットカード会社"/>
    <s v="非課税"/>
    <s v="クレジットカード会社"/>
    <s v="消耗品"/>
    <s v="開発部"/>
    <s v="MN-6761"/>
    <s v="重要"/>
    <s v="再請求"/>
    <s v="広告宣伝費"/>
    <s v="取引先F"/>
    <m/>
    <n v="277335"/>
    <n v="503537"/>
    <x v="292"/>
    <n v="-277335"/>
    <x v="1"/>
    <x v="13"/>
  </r>
  <r>
    <x v="2"/>
    <s v="2025-10-20"/>
    <n v="0"/>
    <s v="取引先B"/>
    <s v="非課税"/>
    <s v="取引先B"/>
    <s v="オフィス備品"/>
    <s v="マーケティング部"/>
    <s v="MN-9018"/>
    <s v="緊急"/>
    <s v="通常取引"/>
    <s v="水道光熱費"/>
    <s v="銀行A"/>
    <m/>
    <n v="143775"/>
    <n v="1356551"/>
    <x v="292"/>
    <n v="-143775"/>
    <x v="1"/>
    <x v="2"/>
  </r>
  <r>
    <x v="3"/>
    <s v="2025-10-21"/>
    <n v="0"/>
    <s v="オリックス銀行"/>
    <s v="対象外"/>
    <s v="オリックス銀行"/>
    <s v="PC機器"/>
    <s v="マーケティング部"/>
    <s v="MN-7786"/>
    <s v="未処理"/>
    <s v="キャンセル"/>
    <s v="運送料"/>
    <s v="電力会社D"/>
    <m/>
    <n v="270671"/>
    <n v="577642"/>
    <x v="293"/>
    <n v="-270671"/>
    <x v="1"/>
    <x v="3"/>
  </r>
  <r>
    <x v="2"/>
    <s v="2025-10-21"/>
    <n v="0"/>
    <s v="取引先B"/>
    <s v="非課税"/>
    <s v="取引先B"/>
    <s v="消耗品"/>
    <s v="経理部"/>
    <s v="MN-6914"/>
    <s v="月末処理"/>
    <s v="キャンセル"/>
    <s v="研修費"/>
    <s v="通販サイトH"/>
    <n v="291071"/>
    <m/>
    <n v="2894289"/>
    <x v="293"/>
    <n v="291071"/>
    <x v="1"/>
    <x v="2"/>
  </r>
  <r>
    <x v="7"/>
    <s v="2025-10-22"/>
    <n v="0"/>
    <s v="銀行"/>
    <s v="対象外"/>
    <s v="銀行"/>
    <s v="教材"/>
    <s v="営業部"/>
    <s v="MN-7972"/>
    <s v="要見直し"/>
    <s v="返品処理"/>
    <s v="仕入れ"/>
    <s v="金融機関C"/>
    <m/>
    <n v="260559"/>
    <n v="2334276"/>
    <x v="294"/>
    <n v="-260559"/>
    <x v="1"/>
    <x v="7"/>
  </r>
  <r>
    <x v="8"/>
    <s v="2025-10-23"/>
    <n v="0"/>
    <s v="銀行"/>
    <s v="非課税"/>
    <s v="銀行"/>
    <s v="広告"/>
    <s v="マーケティング部"/>
    <s v="MN-8659"/>
    <s v="月次処理"/>
    <s v="返品処理"/>
    <s v="運送料"/>
    <s v="通販サイトH"/>
    <n v="446608"/>
    <m/>
    <n v="2537972"/>
    <x v="295"/>
    <n v="446608"/>
    <x v="1"/>
    <x v="8"/>
  </r>
  <r>
    <x v="12"/>
    <s v="2025-10-24"/>
    <n v="0"/>
    <s v="取引先B"/>
    <s v="非課税"/>
    <s v="取引先B"/>
    <s v="サービスC"/>
    <s v="開発部"/>
    <s v="MN-1814"/>
    <s v="月次処理"/>
    <s v="通常取引"/>
    <s v="水道光熱費"/>
    <s v="カード会社B"/>
    <n v="281453"/>
    <m/>
    <n v="2440450"/>
    <x v="296"/>
    <n v="281453"/>
    <x v="0"/>
    <x v="12"/>
  </r>
  <r>
    <x v="4"/>
    <s v="2025-10-24"/>
    <n v="0"/>
    <s v="銀行"/>
    <s v="課税"/>
    <s v="銀行"/>
    <s v="PC機器"/>
    <s v="管理部"/>
    <s v="MN-1263"/>
    <s v="支払い済み"/>
    <s v="通常取引"/>
    <s v="仕入れ"/>
    <s v="取引先F"/>
    <m/>
    <n v="311670"/>
    <n v="1816459"/>
    <x v="296"/>
    <n v="-311670"/>
    <x v="1"/>
    <x v="4"/>
  </r>
  <r>
    <x v="12"/>
    <s v="2025-10-24"/>
    <n v="0"/>
    <s v="税務署"/>
    <s v="対象外"/>
    <s v="税務署"/>
    <s v="教材"/>
    <s v="サポート部"/>
    <s v="MN-2609"/>
    <s v="支払い済み"/>
    <s v="通常取引"/>
    <s v="仕入れ"/>
    <s v="通販サイトH"/>
    <n v="385965"/>
    <m/>
    <n v="2664728"/>
    <x v="296"/>
    <n v="385965"/>
    <x v="0"/>
    <x v="12"/>
  </r>
  <r>
    <x v="8"/>
    <s v="2025-10-24"/>
    <n v="0"/>
    <s v="Amazon"/>
    <s v="非課税"/>
    <s v="Amazon"/>
    <s v="教材"/>
    <s v="総務部"/>
    <s v="MN-6255"/>
    <s v="重要"/>
    <s v="特別注文"/>
    <s v="接待交際費"/>
    <s v="電力会社D"/>
    <n v="158786"/>
    <m/>
    <n v="1620109"/>
    <x v="296"/>
    <n v="158786"/>
    <x v="1"/>
    <x v="8"/>
  </r>
  <r>
    <x v="11"/>
    <s v="2025-10-25"/>
    <n v="0"/>
    <s v="Amazon"/>
    <s v="対象外"/>
    <s v="Amazon"/>
    <s v="消耗品"/>
    <s v="サポート部"/>
    <s v="MN-4906"/>
    <s v="月末処理"/>
    <s v="分割払い"/>
    <s v="接待交際費"/>
    <s v="銀行A"/>
    <n v="461737"/>
    <m/>
    <n v="2663114"/>
    <x v="297"/>
    <n v="461737"/>
    <x v="0"/>
    <x v="11"/>
  </r>
  <r>
    <x v="2"/>
    <s v="2025-10-25"/>
    <n v="0"/>
    <s v="銀行"/>
    <s v="非課税"/>
    <s v="銀行"/>
    <s v="オフィス備品"/>
    <s v="管理部"/>
    <s v="MN-2698"/>
    <s v="月末処理"/>
    <s v="分割払い"/>
    <s v="研修費"/>
    <s v="運送会社G"/>
    <n v="272041"/>
    <m/>
    <n v="2239494"/>
    <x v="297"/>
    <n v="272041"/>
    <x v="1"/>
    <x v="2"/>
  </r>
  <r>
    <x v="6"/>
    <s v="2025-10-25"/>
    <n v="0"/>
    <s v="Amazon"/>
    <s v="課税"/>
    <s v="Amazon"/>
    <s v="消耗品"/>
    <s v="総務部"/>
    <s v="MN-5636"/>
    <s v="緊急"/>
    <s v="一括払い"/>
    <s v="広告宣伝費"/>
    <s v="電力会社D"/>
    <n v="172865"/>
    <m/>
    <n v="621917"/>
    <x v="297"/>
    <n v="172865"/>
    <x v="0"/>
    <x v="6"/>
  </r>
  <r>
    <x v="10"/>
    <s v="2025-10-25"/>
    <n v="0"/>
    <s v="取引先D"/>
    <s v="課税"/>
    <s v="取引先D"/>
    <s v="交通費"/>
    <s v="総務部"/>
    <s v="MN-1836"/>
    <s v="月末処理"/>
    <s v="再請求"/>
    <s v="研修費"/>
    <s v="プロバイダE"/>
    <m/>
    <n v="481935"/>
    <n v="1957099"/>
    <x v="297"/>
    <n v="-481935"/>
    <x v="0"/>
    <x v="10"/>
  </r>
  <r>
    <x v="2"/>
    <s v="2025-10-26"/>
    <n v="0"/>
    <s v="取引先C"/>
    <s v="非課税"/>
    <s v="取引先C"/>
    <s v="交通費"/>
    <s v="開発部"/>
    <s v="MN-7994"/>
    <s v="月次処理"/>
    <s v="再請求"/>
    <s v="販売"/>
    <s v="電力会社D"/>
    <m/>
    <n v="158625"/>
    <n v="1412427"/>
    <x v="298"/>
    <n v="-158625"/>
    <x v="1"/>
    <x v="2"/>
  </r>
  <r>
    <x v="10"/>
    <s v="2025-10-26"/>
    <n v="0"/>
    <s v="取引先C"/>
    <s v="対象外"/>
    <s v="取引先C"/>
    <s v="雑費"/>
    <s v="経理部"/>
    <s v="MN-3872"/>
    <s v="追加調整"/>
    <s v="返品処理"/>
    <s v="運送料"/>
    <s v="カード会社B"/>
    <n v="340171"/>
    <m/>
    <n v="1893697"/>
    <x v="298"/>
    <n v="340171"/>
    <x v="0"/>
    <x v="10"/>
  </r>
  <r>
    <x v="2"/>
    <s v="2025-10-26"/>
    <n v="0"/>
    <s v="税務署"/>
    <s v="対象外"/>
    <s v="税務署"/>
    <s v="商品A"/>
    <s v="サポート部"/>
    <s v="MN-3660"/>
    <s v="月末処理"/>
    <s v="特別注文"/>
    <s v="仕入れ"/>
    <s v="銀行A"/>
    <m/>
    <n v="87601"/>
    <n v="1058970"/>
    <x v="298"/>
    <n v="-87601"/>
    <x v="1"/>
    <x v="2"/>
  </r>
  <r>
    <x v="2"/>
    <s v="2025-10-26"/>
    <n v="0"/>
    <s v="取引先C"/>
    <s v="課税"/>
    <s v="取引先C"/>
    <s v="広告"/>
    <s v="マーケティング部"/>
    <s v="MN-7611"/>
    <s v="支払い済み"/>
    <s v="割引適用"/>
    <s v="運送料"/>
    <s v="金融機関C"/>
    <m/>
    <n v="148251"/>
    <n v="1266197"/>
    <x v="298"/>
    <n v="-148251"/>
    <x v="1"/>
    <x v="2"/>
  </r>
  <r>
    <x v="1"/>
    <s v="2025-10-26"/>
    <n v="0"/>
    <s v="オリックス銀行"/>
    <s v="対象外"/>
    <s v="オリックス銀行"/>
    <s v="交通費"/>
    <s v="経理部"/>
    <s v="MN-6596"/>
    <s v="要確認"/>
    <s v="通常取引"/>
    <s v="水道光熱費"/>
    <s v="プロバイダE"/>
    <m/>
    <n v="336005"/>
    <n v="974969"/>
    <x v="298"/>
    <n v="-336005"/>
    <x v="1"/>
    <x v="1"/>
  </r>
  <r>
    <x v="9"/>
    <s v="2025-10-27"/>
    <n v="0"/>
    <s v="Amazon"/>
    <s v="対象外"/>
    <s v="Amazon"/>
    <s v="教材"/>
    <s v="総務部"/>
    <s v="MN-1957"/>
    <s v="支払い済み"/>
    <s v="返品処理"/>
    <s v="水道光熱費"/>
    <s v="プロバイダE"/>
    <m/>
    <n v="125685"/>
    <n v="2462169"/>
    <x v="299"/>
    <n v="-125685"/>
    <x v="0"/>
    <x v="9"/>
  </r>
  <r>
    <x v="1"/>
    <s v="2025-10-27"/>
    <n v="0"/>
    <s v="取引先A"/>
    <s v="非課税"/>
    <s v="取引先A"/>
    <s v="サービスC"/>
    <s v="経理部"/>
    <s v="MN-7517"/>
    <s v="月末処理"/>
    <s v="再請求"/>
    <s v="メンテナンス費"/>
    <s v="プロバイダE"/>
    <n v="26221"/>
    <m/>
    <n v="2787333"/>
    <x v="299"/>
    <n v="26221"/>
    <x v="1"/>
    <x v="1"/>
  </r>
  <r>
    <x v="7"/>
    <s v="2025-10-27"/>
    <n v="0"/>
    <s v="取引先A"/>
    <s v="非課税"/>
    <s v="取引先A"/>
    <s v="オフィス備品"/>
    <s v="サポート部"/>
    <s v="MN-2605"/>
    <s v="未処理"/>
    <s v="返品処理"/>
    <s v="運送料"/>
    <s v="税務署I"/>
    <m/>
    <n v="39304"/>
    <n v="1664771"/>
    <x v="299"/>
    <n v="-39304"/>
    <x v="1"/>
    <x v="7"/>
  </r>
  <r>
    <x v="7"/>
    <s v="2025-10-27"/>
    <n v="0"/>
    <s v="Amazon"/>
    <s v="課税"/>
    <s v="Amazon"/>
    <s v="サービスC"/>
    <s v="管理部"/>
    <s v="MN-2683"/>
    <s v="追加調整"/>
    <s v="特別注文"/>
    <s v="研修費"/>
    <s v="政府機関J"/>
    <m/>
    <n v="229813"/>
    <n v="1366233"/>
    <x v="299"/>
    <n v="-229813"/>
    <x v="1"/>
    <x v="7"/>
  </r>
  <r>
    <x v="12"/>
    <s v="2025-10-28"/>
    <n v="0"/>
    <s v="クレジットカード会社"/>
    <s v="課税"/>
    <s v="クレジットカード会社"/>
    <s v="交通費"/>
    <s v="総務部"/>
    <s v="MN-9145"/>
    <s v="月次処理"/>
    <s v="キャンセル"/>
    <s v="通信費"/>
    <s v="通販サイトH"/>
    <m/>
    <n v="311569"/>
    <n v="2995989"/>
    <x v="300"/>
    <n v="-311569"/>
    <x v="0"/>
    <x v="12"/>
  </r>
  <r>
    <x v="10"/>
    <s v="2025-10-28"/>
    <n v="0"/>
    <s v="取引先A"/>
    <s v="対象外"/>
    <s v="取引先A"/>
    <s v="商品A"/>
    <s v="開発部"/>
    <s v="MN-1896"/>
    <s v="支払い済み"/>
    <s v="分割払い"/>
    <s v="メンテナンス費"/>
    <s v="電力会社D"/>
    <m/>
    <n v="221437"/>
    <n v="2210269"/>
    <x v="300"/>
    <n v="-221437"/>
    <x v="0"/>
    <x v="10"/>
  </r>
  <r>
    <x v="10"/>
    <s v="2025-10-28"/>
    <n v="0"/>
    <s v="取引先B"/>
    <s v="非課税"/>
    <s v="取引先B"/>
    <s v="商品B"/>
    <s v="開発部"/>
    <s v="MN-7943"/>
    <s v="未処理"/>
    <s v="優先対応"/>
    <s v="接待交際費"/>
    <s v="通販サイトH"/>
    <n v="430005"/>
    <m/>
    <n v="2432241"/>
    <x v="300"/>
    <n v="430005"/>
    <x v="0"/>
    <x v="10"/>
  </r>
  <r>
    <x v="2"/>
    <s v="2025-10-28"/>
    <n v="0"/>
    <s v="取引先B"/>
    <s v="課税"/>
    <s v="取引先B"/>
    <s v="消耗品"/>
    <s v="サポート部"/>
    <s v="MN-8736"/>
    <s v="緊急"/>
    <s v="キャンセル"/>
    <s v="水道光熱費"/>
    <s v="電力会社D"/>
    <n v="82587"/>
    <m/>
    <n v="2571401"/>
    <x v="300"/>
    <n v="82587"/>
    <x v="1"/>
    <x v="2"/>
  </r>
  <r>
    <x v="11"/>
    <s v="2025-10-29"/>
    <n v="0"/>
    <s v="取引先D"/>
    <s v="対象外"/>
    <s v="取引先D"/>
    <s v="商品A"/>
    <s v="マーケティング部"/>
    <s v="MN-7426"/>
    <s v="要確認"/>
    <s v="支払い遅延"/>
    <s v="メンテナンス費"/>
    <s v="政府機関J"/>
    <n v="464100"/>
    <m/>
    <n v="2682142"/>
    <x v="301"/>
    <n v="464100"/>
    <x v="0"/>
    <x v="11"/>
  </r>
  <r>
    <x v="4"/>
    <s v="2025-10-29"/>
    <n v="0"/>
    <s v="コンビニ"/>
    <s v="非課税"/>
    <s v="コンビニ"/>
    <s v="商品B"/>
    <s v="マーケティング部"/>
    <s v="MN-9691"/>
    <s v="要確認"/>
    <s v="一括払い"/>
    <s v="接待交際費"/>
    <s v="カード会社B"/>
    <m/>
    <n v="272930"/>
    <n v="1436038"/>
    <x v="301"/>
    <n v="-272930"/>
    <x v="1"/>
    <x v="4"/>
  </r>
  <r>
    <x v="1"/>
    <s v="2025-10-29"/>
    <n v="0"/>
    <s v="税務署"/>
    <s v="非課税"/>
    <s v="税務署"/>
    <s v="消耗品"/>
    <s v="管理部"/>
    <s v="MN-6765"/>
    <s v="重要"/>
    <s v="キャンセル"/>
    <s v="仕入れ"/>
    <s v="銀行A"/>
    <m/>
    <n v="156618"/>
    <n v="2949182"/>
    <x v="301"/>
    <n v="-156618"/>
    <x v="1"/>
    <x v="1"/>
  </r>
  <r>
    <x v="9"/>
    <s v="2025-10-29"/>
    <n v="0"/>
    <s v="クレジットカード会社"/>
    <s v="課税"/>
    <s v="クレジットカード会社"/>
    <s v="PC機器"/>
    <s v="サポート部"/>
    <s v="MN-5366"/>
    <s v="追加調整"/>
    <s v="支払い遅延"/>
    <s v="販売"/>
    <s v="プロバイダE"/>
    <m/>
    <n v="60680"/>
    <n v="2775718"/>
    <x v="301"/>
    <n v="-60680"/>
    <x v="0"/>
    <x v="9"/>
  </r>
  <r>
    <x v="13"/>
    <s v="2025-10-30"/>
    <n v="0"/>
    <s v="Amazon"/>
    <s v="対象外"/>
    <s v="Amazon"/>
    <s v="商品A"/>
    <s v="営業部"/>
    <s v="MN-8025"/>
    <s v="未処理"/>
    <s v="割引適用"/>
    <s v="運送料"/>
    <s v="政府機関J"/>
    <m/>
    <n v="220034"/>
    <n v="2640211"/>
    <x v="302"/>
    <n v="-220034"/>
    <x v="1"/>
    <x v="13"/>
  </r>
  <r>
    <x v="9"/>
    <s v="2025-10-30"/>
    <n v="0"/>
    <s v="取引先B"/>
    <s v="非課税"/>
    <s v="取引先B"/>
    <s v="教材"/>
    <s v="サポート部"/>
    <s v="MN-5914"/>
    <s v="要確認"/>
    <s v="通常取引"/>
    <s v="販売"/>
    <s v="金融機関C"/>
    <m/>
    <n v="480749"/>
    <n v="1260865"/>
    <x v="302"/>
    <n v="-480749"/>
    <x v="0"/>
    <x v="9"/>
  </r>
  <r>
    <x v="6"/>
    <s v="2025-10-30"/>
    <n v="0"/>
    <s v="取引先C"/>
    <s v="課税"/>
    <s v="取引先C"/>
    <s v="消耗品"/>
    <s v="営業部"/>
    <s v="MN-3199"/>
    <s v="要確認"/>
    <s v="分割払い"/>
    <s v="メンテナンス費"/>
    <s v="取引先F"/>
    <m/>
    <n v="334686"/>
    <n v="2546581"/>
    <x v="302"/>
    <n v="-334686"/>
    <x v="0"/>
    <x v="6"/>
  </r>
  <r>
    <x v="0"/>
    <s v="2025-10-30"/>
    <n v="0"/>
    <s v="クレジットカード会社"/>
    <s v="課税"/>
    <s v="クレジットカード会社"/>
    <s v="商品A"/>
    <s v="総務部"/>
    <s v="MN-3233"/>
    <s v="要確認"/>
    <s v="キャンセル"/>
    <s v="仕入れ"/>
    <s v="金融機関C"/>
    <n v="299585"/>
    <m/>
    <n v="1813519"/>
    <x v="302"/>
    <n v="299585"/>
    <x v="0"/>
    <x v="0"/>
  </r>
  <r>
    <x v="4"/>
    <s v="2025-10-30"/>
    <n v="0"/>
    <s v="オリックス銀行"/>
    <s v="課税"/>
    <s v="オリックス銀行"/>
    <s v="オフィス備品"/>
    <s v="管理部"/>
    <s v="MN-2145"/>
    <s v="月末処理"/>
    <s v="優先対応"/>
    <s v="修理費"/>
    <s v="銀行A"/>
    <m/>
    <n v="268342"/>
    <n v="2815504"/>
    <x v="302"/>
    <n v="-268342"/>
    <x v="1"/>
    <x v="4"/>
  </r>
  <r>
    <x v="12"/>
    <s v="2025-10-31"/>
    <n v="0"/>
    <s v="税務署"/>
    <s v="対象外"/>
    <s v="税務署"/>
    <s v="広告"/>
    <s v="営業部"/>
    <s v="MN-6615"/>
    <s v="緊急"/>
    <s v="特別注文"/>
    <s v="接待交際費"/>
    <s v="プロバイダE"/>
    <m/>
    <n v="275058"/>
    <n v="1698601"/>
    <x v="303"/>
    <n v="-275058"/>
    <x v="0"/>
    <x v="12"/>
  </r>
  <r>
    <x v="9"/>
    <s v="2025-11-01"/>
    <n v="0"/>
    <s v="税務署"/>
    <s v="非課税"/>
    <s v="税務署"/>
    <s v="PC機器"/>
    <s v="サポート部"/>
    <s v="MN-4654"/>
    <s v="月次処理"/>
    <s v="分割払い"/>
    <s v="接待交際費"/>
    <s v="プロバイダE"/>
    <m/>
    <n v="382267"/>
    <n v="2599747"/>
    <x v="304"/>
    <n v="-382267"/>
    <x v="0"/>
    <x v="9"/>
  </r>
  <r>
    <x v="2"/>
    <s v="2025-11-01"/>
    <n v="0"/>
    <s v="Amazon"/>
    <s v="対象外"/>
    <s v="Amazon"/>
    <s v="消耗品"/>
    <s v="開発部"/>
    <s v="MN-8567"/>
    <s v="未処理"/>
    <s v="特別注文"/>
    <s v="接待交際費"/>
    <s v="税務署I"/>
    <m/>
    <n v="51197"/>
    <n v="2441813"/>
    <x v="304"/>
    <n v="-51197"/>
    <x v="1"/>
    <x v="2"/>
  </r>
  <r>
    <x v="11"/>
    <s v="2025-11-01"/>
    <n v="0"/>
    <s v="クレジットカード会社"/>
    <s v="課税"/>
    <s v="クレジットカード会社"/>
    <s v="PC機器"/>
    <s v="サポート部"/>
    <s v="MN-3319"/>
    <s v="未処理"/>
    <s v="割引適用"/>
    <s v="販売"/>
    <s v="プロバイダE"/>
    <n v="457413"/>
    <m/>
    <n v="524680"/>
    <x v="304"/>
    <n v="457413"/>
    <x v="0"/>
    <x v="11"/>
  </r>
  <r>
    <x v="6"/>
    <s v="2025-11-01"/>
    <n v="0"/>
    <s v="税務署"/>
    <s v="対象外"/>
    <s v="税務署"/>
    <s v="サービスC"/>
    <s v="営業部"/>
    <s v="MN-1569"/>
    <s v="月末処理"/>
    <s v="一括払い"/>
    <s v="仕入れ"/>
    <s v="通販サイトH"/>
    <n v="286296"/>
    <m/>
    <n v="1957627"/>
    <x v="304"/>
    <n v="286296"/>
    <x v="0"/>
    <x v="6"/>
  </r>
  <r>
    <x v="10"/>
    <s v="2025-11-02"/>
    <n v="0"/>
    <s v="オリックス銀行"/>
    <s v="対象外"/>
    <s v="オリックス銀行"/>
    <s v="教材"/>
    <s v="営業部"/>
    <s v="MN-6297"/>
    <s v="クライアント対応"/>
    <s v="返品処理"/>
    <s v="仕入れ"/>
    <s v="プロバイダE"/>
    <n v="464410"/>
    <m/>
    <n v="2882765"/>
    <x v="305"/>
    <n v="464410"/>
    <x v="0"/>
    <x v="10"/>
  </r>
  <r>
    <x v="8"/>
    <s v="2025-11-02"/>
    <n v="0"/>
    <s v="クレジットカード会社"/>
    <s v="非課税"/>
    <s v="クレジットカード会社"/>
    <s v="教材"/>
    <s v="マーケティング部"/>
    <s v="MN-6667"/>
    <s v="要見直し"/>
    <s v="分割払い"/>
    <s v="修理費"/>
    <s v="取引先F"/>
    <n v="217485"/>
    <m/>
    <n v="2775631"/>
    <x v="305"/>
    <n v="217485"/>
    <x v="1"/>
    <x v="8"/>
  </r>
  <r>
    <x v="1"/>
    <s v="2025-11-03"/>
    <n v="0"/>
    <s v="取引先D"/>
    <s v="課税"/>
    <s v="取引先D"/>
    <s v="雑費"/>
    <s v="営業部"/>
    <s v="MN-6464"/>
    <s v="支払い済み"/>
    <s v="通常取引"/>
    <s v="研修費"/>
    <s v="銀行A"/>
    <m/>
    <n v="97662"/>
    <n v="2949325"/>
    <x v="306"/>
    <n v="-97662"/>
    <x v="1"/>
    <x v="1"/>
  </r>
  <r>
    <x v="5"/>
    <s v="2025-11-03"/>
    <n v="0"/>
    <s v="取引先B"/>
    <s v="課税"/>
    <s v="取引先B"/>
    <s v="PC機器"/>
    <s v="開発部"/>
    <s v="MN-4169"/>
    <s v="支払い済み"/>
    <s v="優先対応"/>
    <s v="通信費"/>
    <s v="通販サイトH"/>
    <m/>
    <n v="261152"/>
    <n v="1429442"/>
    <x v="306"/>
    <n v="-261152"/>
    <x v="1"/>
    <x v="5"/>
  </r>
  <r>
    <x v="1"/>
    <s v="2025-11-03"/>
    <n v="0"/>
    <s v="取引先B"/>
    <s v="対象外"/>
    <s v="取引先B"/>
    <s v="雑費"/>
    <s v="開発部"/>
    <s v="MN-1082"/>
    <s v="重要"/>
    <s v="再請求"/>
    <s v="研修費"/>
    <s v="取引先F"/>
    <n v="372363"/>
    <m/>
    <n v="1122098"/>
    <x v="306"/>
    <n v="372363"/>
    <x v="1"/>
    <x v="1"/>
  </r>
  <r>
    <x v="10"/>
    <s v="2025-11-03"/>
    <n v="0"/>
    <s v="税務署"/>
    <s v="対象外"/>
    <s v="税務署"/>
    <s v="商品A"/>
    <s v="マーケティング部"/>
    <s v="MN-7714"/>
    <s v="月末処理"/>
    <s v="通常取引"/>
    <s v="研修費"/>
    <s v="プロバイダE"/>
    <n v="455454"/>
    <m/>
    <n v="1176815"/>
    <x v="306"/>
    <n v="455454"/>
    <x v="0"/>
    <x v="10"/>
  </r>
  <r>
    <x v="0"/>
    <s v="2025-11-04"/>
    <n v="0"/>
    <s v="クレジットカード会社"/>
    <s v="対象外"/>
    <s v="クレジットカード会社"/>
    <s v="広告"/>
    <s v="総務部"/>
    <s v="MN-3355"/>
    <s v="追加調整"/>
    <s v="通常取引"/>
    <s v="仕入れ"/>
    <s v="運送会社G"/>
    <m/>
    <n v="387549"/>
    <n v="2884578"/>
    <x v="307"/>
    <n v="-387549"/>
    <x v="0"/>
    <x v="0"/>
  </r>
  <r>
    <x v="12"/>
    <s v="2025-11-04"/>
    <n v="0"/>
    <s v="取引先D"/>
    <s v="非課税"/>
    <s v="取引先D"/>
    <s v="商品B"/>
    <s v="管理部"/>
    <s v="MN-3756"/>
    <s v="要見直し"/>
    <s v="通常取引"/>
    <s v="販売"/>
    <s v="電力会社D"/>
    <m/>
    <n v="355787"/>
    <n v="2958004"/>
    <x v="307"/>
    <n v="-355787"/>
    <x v="0"/>
    <x v="12"/>
  </r>
  <r>
    <x v="3"/>
    <s v="2025-11-05"/>
    <n v="0"/>
    <s v="取引先C"/>
    <s v="対象外"/>
    <s v="取引先C"/>
    <s v="雑費"/>
    <s v="管理部"/>
    <s v="MN-2912"/>
    <s v="要確認"/>
    <s v="特別注文"/>
    <s v="メンテナンス費"/>
    <s v="通販サイトH"/>
    <n v="489008"/>
    <m/>
    <n v="1758049"/>
    <x v="308"/>
    <n v="489008"/>
    <x v="1"/>
    <x v="3"/>
  </r>
  <r>
    <x v="1"/>
    <s v="2025-11-05"/>
    <n v="0"/>
    <s v="取引先A"/>
    <s v="非課税"/>
    <s v="取引先A"/>
    <s v="オフィス備品"/>
    <s v="管理部"/>
    <s v="MN-7943"/>
    <s v="重要"/>
    <s v="支払い遅延"/>
    <s v="水道光熱費"/>
    <s v="運送会社G"/>
    <n v="243502"/>
    <m/>
    <n v="1659880"/>
    <x v="308"/>
    <n v="243502"/>
    <x v="1"/>
    <x v="1"/>
  </r>
  <r>
    <x v="6"/>
    <s v="2025-11-05"/>
    <n v="0"/>
    <s v="オリックス銀行"/>
    <s v="対象外"/>
    <s v="オリックス銀行"/>
    <s v="交通費"/>
    <s v="営業部"/>
    <s v="MN-4627"/>
    <s v="月末処理"/>
    <s v="分割払い"/>
    <s v="メンテナンス費"/>
    <s v="税務署I"/>
    <m/>
    <n v="74785"/>
    <n v="1650233"/>
    <x v="308"/>
    <n v="-74785"/>
    <x v="0"/>
    <x v="6"/>
  </r>
  <r>
    <x v="1"/>
    <s v="2025-11-06"/>
    <n v="0"/>
    <s v="取引先C"/>
    <s v="対象外"/>
    <s v="取引先C"/>
    <s v="オフィス備品"/>
    <s v="マーケティング部"/>
    <s v="MN-4412"/>
    <s v="重要"/>
    <s v="再請求"/>
    <s v="研修費"/>
    <s v="政府機関J"/>
    <n v="270558"/>
    <m/>
    <n v="2233789"/>
    <x v="309"/>
    <n v="270558"/>
    <x v="1"/>
    <x v="1"/>
  </r>
  <r>
    <x v="7"/>
    <s v="2025-11-06"/>
    <n v="0"/>
    <s v="Amazon"/>
    <s v="非課税"/>
    <s v="Amazon"/>
    <s v="雑費"/>
    <s v="開発部"/>
    <s v="MN-8708"/>
    <s v="重要"/>
    <s v="再請求"/>
    <s v="修理費"/>
    <s v="金融機関C"/>
    <m/>
    <n v="370333"/>
    <n v="1007969"/>
    <x v="309"/>
    <n v="-370333"/>
    <x v="1"/>
    <x v="7"/>
  </r>
  <r>
    <x v="0"/>
    <s v="2025-11-06"/>
    <n v="0"/>
    <s v="税務署"/>
    <s v="非課税"/>
    <s v="税務署"/>
    <s v="交通費"/>
    <s v="サポート部"/>
    <s v="MN-2128"/>
    <s v="重要"/>
    <s v="割引適用"/>
    <s v="販売"/>
    <s v="電力会社D"/>
    <m/>
    <n v="351144"/>
    <n v="2178593"/>
    <x v="309"/>
    <n v="-351144"/>
    <x v="0"/>
    <x v="0"/>
  </r>
  <r>
    <x v="1"/>
    <s v="2025-11-06"/>
    <n v="0"/>
    <s v="コンビニ"/>
    <s v="対象外"/>
    <s v="コンビニ"/>
    <s v="PC機器"/>
    <s v="サポート部"/>
    <s v="MN-2110"/>
    <s v="緊急"/>
    <s v="返品処理"/>
    <s v="販売"/>
    <s v="取引先F"/>
    <n v="303092"/>
    <m/>
    <n v="2025660"/>
    <x v="309"/>
    <n v="303092"/>
    <x v="1"/>
    <x v="1"/>
  </r>
  <r>
    <x v="0"/>
    <s v="2025-11-07"/>
    <n v="0"/>
    <s v="オリックス銀行"/>
    <s v="課税"/>
    <s v="オリックス銀行"/>
    <s v="サービスC"/>
    <s v="管理部"/>
    <s v="MN-4408"/>
    <s v="要確認"/>
    <s v="通常取引"/>
    <s v="販売"/>
    <s v="電力会社D"/>
    <m/>
    <n v="490163"/>
    <n v="990124"/>
    <x v="310"/>
    <n v="-490163"/>
    <x v="0"/>
    <x v="0"/>
  </r>
  <r>
    <x v="7"/>
    <s v="2025-11-07"/>
    <n v="0"/>
    <s v="税務署"/>
    <s v="課税"/>
    <s v="税務署"/>
    <s v="広告"/>
    <s v="営業部"/>
    <s v="MN-8117"/>
    <s v="重要"/>
    <s v="キャンセル"/>
    <s v="修理費"/>
    <s v="電力会社D"/>
    <m/>
    <n v="287990"/>
    <n v="2957157"/>
    <x v="310"/>
    <n v="-287990"/>
    <x v="1"/>
    <x v="7"/>
  </r>
  <r>
    <x v="4"/>
    <s v="2025-11-07"/>
    <n v="0"/>
    <s v="取引先A"/>
    <s v="非課税"/>
    <s v="取引先A"/>
    <s v="オフィス備品"/>
    <s v="サポート部"/>
    <s v="MN-2566"/>
    <s v="重要"/>
    <s v="返品処理"/>
    <s v="メンテナンス費"/>
    <s v="電力会社D"/>
    <n v="444307"/>
    <m/>
    <n v="2346696"/>
    <x v="310"/>
    <n v="444307"/>
    <x v="1"/>
    <x v="4"/>
  </r>
  <r>
    <x v="14"/>
    <s v="2025-11-07"/>
    <n v="0"/>
    <s v="取引先D"/>
    <s v="課税"/>
    <s v="取引先D"/>
    <s v="商品B"/>
    <s v="営業部"/>
    <s v="MN-8460"/>
    <s v="緊急"/>
    <s v="分割払い"/>
    <s v="通信費"/>
    <s v="カード会社B"/>
    <m/>
    <n v="191824"/>
    <n v="1621319"/>
    <x v="310"/>
    <n v="-191824"/>
    <x v="1"/>
    <x v="14"/>
  </r>
  <r>
    <x v="7"/>
    <s v="2025-11-07"/>
    <n v="0"/>
    <s v="Amazon"/>
    <s v="対象外"/>
    <s v="Amazon"/>
    <s v="オフィス備品"/>
    <s v="総務部"/>
    <s v="MN-7590"/>
    <s v="要確認"/>
    <s v="通常取引"/>
    <s v="通信費"/>
    <s v="プロバイダE"/>
    <m/>
    <n v="391969"/>
    <n v="879025"/>
    <x v="310"/>
    <n v="-391969"/>
    <x v="1"/>
    <x v="7"/>
  </r>
  <r>
    <x v="5"/>
    <s v="2025-11-08"/>
    <n v="0"/>
    <s v="取引先C"/>
    <s v="課税"/>
    <s v="取引先C"/>
    <s v="消耗品"/>
    <s v="管理部"/>
    <s v="MN-3499"/>
    <s v="未処理"/>
    <s v="優先対応"/>
    <s v="メンテナンス費"/>
    <s v="カード会社B"/>
    <n v="355631"/>
    <m/>
    <n v="2746820"/>
    <x v="311"/>
    <n v="355631"/>
    <x v="1"/>
    <x v="5"/>
  </r>
  <r>
    <x v="12"/>
    <s v="2025-11-08"/>
    <n v="0"/>
    <s v="取引先B"/>
    <s v="非課税"/>
    <s v="取引先B"/>
    <s v="商品B"/>
    <s v="経理部"/>
    <s v="MN-5634"/>
    <s v="重要"/>
    <s v="再請求"/>
    <s v="接待交際費"/>
    <s v="プロバイダE"/>
    <m/>
    <n v="458288"/>
    <n v="792215"/>
    <x v="311"/>
    <n v="-458288"/>
    <x v="0"/>
    <x v="12"/>
  </r>
  <r>
    <x v="4"/>
    <s v="2025-11-08"/>
    <n v="0"/>
    <s v="Amazon"/>
    <s v="非課税"/>
    <s v="Amazon"/>
    <s v="雑費"/>
    <s v="管理部"/>
    <s v="MN-9286"/>
    <s v="要見直し"/>
    <s v="支払い遅延"/>
    <s v="水道光熱費"/>
    <s v="金融機関C"/>
    <n v="285859"/>
    <m/>
    <n v="2653786"/>
    <x v="311"/>
    <n v="285859"/>
    <x v="1"/>
    <x v="4"/>
  </r>
  <r>
    <x v="1"/>
    <s v="2025-11-09"/>
    <n v="0"/>
    <s v="税務署"/>
    <s v="非課税"/>
    <s v="税務署"/>
    <s v="サービスC"/>
    <s v="営業部"/>
    <s v="MN-6769"/>
    <s v="要確認"/>
    <s v="割引適用"/>
    <s v="修理費"/>
    <s v="プロバイダE"/>
    <m/>
    <n v="31525"/>
    <n v="965480"/>
    <x v="312"/>
    <n v="-31525"/>
    <x v="1"/>
    <x v="1"/>
  </r>
  <r>
    <x v="8"/>
    <s v="2025-11-09"/>
    <n v="0"/>
    <s v="取引先D"/>
    <s v="非課税"/>
    <s v="取引先D"/>
    <s v="商品B"/>
    <s v="サポート部"/>
    <s v="MN-3754"/>
    <s v="要確認"/>
    <s v="特別注文"/>
    <s v="通信費"/>
    <s v="電力会社D"/>
    <n v="338088"/>
    <m/>
    <n v="2936424"/>
    <x v="312"/>
    <n v="338088"/>
    <x v="1"/>
    <x v="8"/>
  </r>
  <r>
    <x v="14"/>
    <s v="2025-11-09"/>
    <n v="0"/>
    <s v="取引先D"/>
    <s v="対象外"/>
    <s v="取引先D"/>
    <s v="教材"/>
    <s v="マーケティング部"/>
    <s v="MN-3170"/>
    <s v="重要"/>
    <s v="一括払い"/>
    <s v="運送料"/>
    <s v="電力会社D"/>
    <n v="92455"/>
    <m/>
    <n v="1867102"/>
    <x v="312"/>
    <n v="92455"/>
    <x v="1"/>
    <x v="14"/>
  </r>
  <r>
    <x v="13"/>
    <s v="2025-11-10"/>
    <n v="0"/>
    <s v="取引先A"/>
    <s v="対象外"/>
    <s v="取引先A"/>
    <s v="交通費"/>
    <s v="サポート部"/>
    <s v="MN-7085"/>
    <s v="クライアント対応"/>
    <s v="通常取引"/>
    <s v="販売"/>
    <s v="電力会社D"/>
    <m/>
    <n v="426566"/>
    <n v="2652620"/>
    <x v="313"/>
    <n v="-426566"/>
    <x v="1"/>
    <x v="13"/>
  </r>
  <r>
    <x v="11"/>
    <s v="2025-11-11"/>
    <n v="0"/>
    <s v="取引先D"/>
    <s v="非課税"/>
    <s v="取引先D"/>
    <s v="サービスC"/>
    <s v="経理部"/>
    <s v="MN-7532"/>
    <s v="要見直し"/>
    <s v="一括払い"/>
    <s v="研修費"/>
    <s v="電力会社D"/>
    <m/>
    <n v="34198"/>
    <n v="1892138"/>
    <x v="314"/>
    <n v="-34198"/>
    <x v="0"/>
    <x v="11"/>
  </r>
  <r>
    <x v="4"/>
    <s v="2025-11-11"/>
    <n v="0"/>
    <s v="取引先C"/>
    <s v="課税"/>
    <s v="取引先C"/>
    <s v="サービスC"/>
    <s v="営業部"/>
    <s v="MN-8020"/>
    <s v="緊急"/>
    <s v="割引適用"/>
    <s v="広告宣伝費"/>
    <s v="プロバイダE"/>
    <n v="145351"/>
    <m/>
    <n v="1330397"/>
    <x v="314"/>
    <n v="145351"/>
    <x v="1"/>
    <x v="4"/>
  </r>
  <r>
    <x v="7"/>
    <s v="2025-11-12"/>
    <n v="0"/>
    <s v="オリックス銀行"/>
    <s v="対象外"/>
    <s v="オリックス銀行"/>
    <s v="雑費"/>
    <s v="マーケティング部"/>
    <s v="MN-2726"/>
    <s v="重要"/>
    <s v="返品処理"/>
    <s v="メンテナンス費"/>
    <s v="運送会社G"/>
    <n v="175139"/>
    <m/>
    <n v="2981820"/>
    <x v="315"/>
    <n v="175139"/>
    <x v="1"/>
    <x v="7"/>
  </r>
  <r>
    <x v="9"/>
    <s v="2025-11-13"/>
    <n v="0"/>
    <s v="取引先C"/>
    <s v="非課税"/>
    <s v="取引先C"/>
    <s v="PC機器"/>
    <s v="経理部"/>
    <s v="MN-7195"/>
    <s v="緊急"/>
    <s v="分割払い"/>
    <s v="研修費"/>
    <s v="電力会社D"/>
    <m/>
    <n v="57355"/>
    <n v="1082838"/>
    <x v="316"/>
    <n v="-57355"/>
    <x v="0"/>
    <x v="9"/>
  </r>
  <r>
    <x v="4"/>
    <s v="2025-11-13"/>
    <n v="0"/>
    <s v="コンビニ"/>
    <s v="非課税"/>
    <s v="コンビニ"/>
    <s v="オフィス備品"/>
    <s v="総務部"/>
    <s v="MN-1059"/>
    <s v="要見直し"/>
    <s v="分割払い"/>
    <s v="通信費"/>
    <s v="プロバイダE"/>
    <m/>
    <n v="306599"/>
    <n v="2564851"/>
    <x v="316"/>
    <n v="-306599"/>
    <x v="1"/>
    <x v="4"/>
  </r>
  <r>
    <x v="8"/>
    <s v="2025-11-14"/>
    <n v="0"/>
    <s v="Amazon"/>
    <s v="課税"/>
    <s v="Amazon"/>
    <s v="オフィス備品"/>
    <s v="マーケティング部"/>
    <s v="MN-7543"/>
    <s v="月末処理"/>
    <s v="返品処理"/>
    <s v="販売"/>
    <s v="取引先F"/>
    <n v="494113"/>
    <m/>
    <n v="1276794"/>
    <x v="317"/>
    <n v="494113"/>
    <x v="1"/>
    <x v="8"/>
  </r>
  <r>
    <x v="7"/>
    <s v="2025-11-14"/>
    <n v="0"/>
    <s v="税務署"/>
    <s v="課税"/>
    <s v="税務署"/>
    <s v="サービスC"/>
    <s v="マーケティング部"/>
    <s v="MN-2580"/>
    <s v="緊急"/>
    <s v="再請求"/>
    <s v="接待交際費"/>
    <s v="カード会社B"/>
    <n v="65209"/>
    <m/>
    <n v="2110559"/>
    <x v="317"/>
    <n v="65209"/>
    <x v="1"/>
    <x v="7"/>
  </r>
  <r>
    <x v="13"/>
    <s v="2025-11-14"/>
    <n v="0"/>
    <s v="コンビニ"/>
    <s v="非課税"/>
    <s v="コンビニ"/>
    <s v="商品B"/>
    <s v="開発部"/>
    <s v="MN-3451"/>
    <s v="支払い済み"/>
    <s v="割引適用"/>
    <s v="研修費"/>
    <s v="運送会社G"/>
    <m/>
    <n v="159972"/>
    <n v="2134901"/>
    <x v="317"/>
    <n v="-159972"/>
    <x v="1"/>
    <x v="13"/>
  </r>
  <r>
    <x v="14"/>
    <s v="2025-11-14"/>
    <n v="0"/>
    <s v="クレジットカード会社"/>
    <s v="対象外"/>
    <s v="クレジットカード会社"/>
    <s v="オフィス備品"/>
    <s v="営業部"/>
    <s v="MN-1136"/>
    <s v="月末処理"/>
    <s v="割引適用"/>
    <s v="運送料"/>
    <s v="カード会社B"/>
    <n v="395568"/>
    <m/>
    <n v="2084485"/>
    <x v="317"/>
    <n v="395568"/>
    <x v="1"/>
    <x v="14"/>
  </r>
  <r>
    <x v="8"/>
    <s v="2025-11-14"/>
    <n v="0"/>
    <s v="税務署"/>
    <s v="対象外"/>
    <s v="税務署"/>
    <s v="教材"/>
    <s v="総務部"/>
    <s v="MN-4233"/>
    <s v="緊急"/>
    <s v="返品処理"/>
    <s v="通信費"/>
    <s v="運送会社G"/>
    <m/>
    <n v="351118"/>
    <n v="2232476"/>
    <x v="317"/>
    <n v="-351118"/>
    <x v="1"/>
    <x v="8"/>
  </r>
  <r>
    <x v="12"/>
    <s v="2025-11-15"/>
    <n v="0"/>
    <s v="銀行"/>
    <s v="課税"/>
    <s v="銀行"/>
    <s v="商品A"/>
    <s v="マーケティング部"/>
    <s v="MN-5819"/>
    <s v="月末処理"/>
    <s v="再請求"/>
    <s v="接待交際費"/>
    <s v="カード会社B"/>
    <m/>
    <n v="30624"/>
    <n v="1580489"/>
    <x v="318"/>
    <n v="-30624"/>
    <x v="0"/>
    <x v="12"/>
  </r>
  <r>
    <x v="8"/>
    <s v="2025-11-15"/>
    <n v="0"/>
    <s v="Amazon"/>
    <s v="課税"/>
    <s v="Amazon"/>
    <s v="消耗品"/>
    <s v="開発部"/>
    <s v="MN-6879"/>
    <s v="重要"/>
    <s v="優先対応"/>
    <s v="修理費"/>
    <s v="取引先F"/>
    <m/>
    <n v="83056"/>
    <n v="2493407"/>
    <x v="318"/>
    <n v="-83056"/>
    <x v="1"/>
    <x v="8"/>
  </r>
  <r>
    <x v="10"/>
    <s v="2025-11-15"/>
    <n v="0"/>
    <s v="Amazon"/>
    <s v="対象外"/>
    <s v="Amazon"/>
    <s v="商品A"/>
    <s v="開発部"/>
    <s v="MN-1050"/>
    <s v="月次処理"/>
    <s v="キャンセル"/>
    <s v="販売"/>
    <s v="電力会社D"/>
    <m/>
    <n v="174812"/>
    <n v="2532689"/>
    <x v="318"/>
    <n v="-174812"/>
    <x v="0"/>
    <x v="10"/>
  </r>
  <r>
    <x v="13"/>
    <s v="2025-11-15"/>
    <n v="0"/>
    <s v="取引先A"/>
    <s v="対象外"/>
    <s v="取引先A"/>
    <s v="交通費"/>
    <s v="サポート部"/>
    <s v="MN-7254"/>
    <s v="月次処理"/>
    <s v="分割払い"/>
    <s v="運送料"/>
    <s v="運送会社G"/>
    <m/>
    <n v="54219"/>
    <n v="2642363"/>
    <x v="318"/>
    <n v="-54219"/>
    <x v="1"/>
    <x v="13"/>
  </r>
  <r>
    <x v="11"/>
    <s v="2025-11-15"/>
    <n v="0"/>
    <s v="コンビニ"/>
    <s v="対象外"/>
    <s v="コンビニ"/>
    <s v="広告"/>
    <s v="営業部"/>
    <s v="MN-8512"/>
    <s v="月次処理"/>
    <s v="分割払い"/>
    <s v="修理費"/>
    <s v="税務署I"/>
    <n v="214647"/>
    <m/>
    <n v="2531508"/>
    <x v="318"/>
    <n v="214647"/>
    <x v="0"/>
    <x v="11"/>
  </r>
  <r>
    <x v="13"/>
    <s v="2025-11-16"/>
    <n v="0"/>
    <s v="取引先B"/>
    <s v="課税"/>
    <s v="取引先B"/>
    <s v="商品A"/>
    <s v="開発部"/>
    <s v="MN-6718"/>
    <s v="クライアント対応"/>
    <s v="割引適用"/>
    <s v="メンテナンス費"/>
    <s v="政府機関J"/>
    <n v="328386"/>
    <m/>
    <n v="1237101"/>
    <x v="319"/>
    <n v="328386"/>
    <x v="1"/>
    <x v="13"/>
  </r>
  <r>
    <x v="0"/>
    <s v="2025-11-17"/>
    <n v="0"/>
    <s v="コンビニ"/>
    <s v="対象外"/>
    <s v="コンビニ"/>
    <s v="商品B"/>
    <s v="総務部"/>
    <s v="MN-4288"/>
    <s v="緊急"/>
    <s v="一括払い"/>
    <s v="メンテナンス費"/>
    <s v="電力会社D"/>
    <m/>
    <n v="481265"/>
    <n v="2291429"/>
    <x v="320"/>
    <n v="-481265"/>
    <x v="0"/>
    <x v="0"/>
  </r>
  <r>
    <x v="1"/>
    <s v="2025-11-17"/>
    <n v="0"/>
    <s v="コンビニ"/>
    <s v="非課税"/>
    <s v="コンビニ"/>
    <s v="消耗品"/>
    <s v="開発部"/>
    <s v="MN-5128"/>
    <s v="月末処理"/>
    <s v="分割払い"/>
    <s v="修理費"/>
    <s v="プロバイダE"/>
    <n v="200641"/>
    <m/>
    <n v="532065"/>
    <x v="320"/>
    <n v="200641"/>
    <x v="1"/>
    <x v="1"/>
  </r>
  <r>
    <x v="8"/>
    <s v="2025-11-17"/>
    <n v="0"/>
    <s v="銀行"/>
    <s v="非課税"/>
    <s v="銀行"/>
    <s v="PC機器"/>
    <s v="管理部"/>
    <s v="MN-9281"/>
    <s v="重要"/>
    <s v="特別注文"/>
    <s v="修理費"/>
    <s v="電力会社D"/>
    <n v="463372"/>
    <m/>
    <n v="2372262"/>
    <x v="320"/>
    <n v="463372"/>
    <x v="1"/>
    <x v="8"/>
  </r>
  <r>
    <x v="0"/>
    <s v="2025-11-17"/>
    <n v="0"/>
    <s v="クレジットカード会社"/>
    <s v="非課税"/>
    <s v="クレジットカード会社"/>
    <s v="サービスC"/>
    <s v="管理部"/>
    <s v="MN-4493"/>
    <s v="クライアント対応"/>
    <s v="優先対応"/>
    <s v="運送料"/>
    <s v="通販サイトH"/>
    <n v="223946"/>
    <m/>
    <n v="989452"/>
    <x v="320"/>
    <n v="223946"/>
    <x v="0"/>
    <x v="0"/>
  </r>
  <r>
    <x v="3"/>
    <s v="2025-11-18"/>
    <n v="0"/>
    <s v="取引先C"/>
    <s v="対象外"/>
    <s v="取引先C"/>
    <s v="広告"/>
    <s v="サポート部"/>
    <s v="MN-1813"/>
    <s v="月次処理"/>
    <s v="再請求"/>
    <s v="接待交際費"/>
    <s v="通販サイトH"/>
    <m/>
    <n v="488135"/>
    <n v="1904878"/>
    <x v="321"/>
    <n v="-488135"/>
    <x v="1"/>
    <x v="3"/>
  </r>
  <r>
    <x v="3"/>
    <s v="2025-11-18"/>
    <n v="0"/>
    <s v="オリックス銀行"/>
    <s v="対象外"/>
    <s v="オリックス銀行"/>
    <s v="雑費"/>
    <s v="開発部"/>
    <s v="MN-3603"/>
    <s v="要確認"/>
    <s v="キャンセル"/>
    <s v="接待交際費"/>
    <s v="税務署I"/>
    <n v="420614"/>
    <m/>
    <n v="2511118"/>
    <x v="321"/>
    <n v="420614"/>
    <x v="1"/>
    <x v="3"/>
  </r>
  <r>
    <x v="0"/>
    <s v="2025-11-19"/>
    <n v="0"/>
    <s v="税務署"/>
    <s v="対象外"/>
    <s v="税務署"/>
    <s v="消耗品"/>
    <s v="総務部"/>
    <s v="MN-2213"/>
    <s v="未処理"/>
    <s v="割引適用"/>
    <s v="仕入れ"/>
    <s v="税務署I"/>
    <m/>
    <n v="312230"/>
    <n v="1067198"/>
    <x v="322"/>
    <n v="-312230"/>
    <x v="0"/>
    <x v="0"/>
  </r>
  <r>
    <x v="10"/>
    <s v="2025-11-19"/>
    <n v="0"/>
    <s v="税務署"/>
    <s v="非課税"/>
    <s v="税務署"/>
    <s v="交通費"/>
    <s v="サポート部"/>
    <s v="MN-4650"/>
    <s v="重要"/>
    <s v="返品処理"/>
    <s v="運送料"/>
    <s v="カード会社B"/>
    <n v="117117"/>
    <m/>
    <n v="1128027"/>
    <x v="322"/>
    <n v="117117"/>
    <x v="0"/>
    <x v="10"/>
  </r>
  <r>
    <x v="8"/>
    <s v="2025-11-19"/>
    <n v="0"/>
    <s v="税務署"/>
    <s v="非課税"/>
    <s v="税務署"/>
    <s v="雑費"/>
    <s v="開発部"/>
    <s v="MN-1674"/>
    <s v="月末処理"/>
    <s v="優先対応"/>
    <s v="メンテナンス費"/>
    <s v="取引先F"/>
    <m/>
    <n v="484810"/>
    <n v="1677264"/>
    <x v="322"/>
    <n v="-484810"/>
    <x v="1"/>
    <x v="8"/>
  </r>
  <r>
    <x v="12"/>
    <s v="2025-11-19"/>
    <n v="0"/>
    <s v="取引先D"/>
    <s v="対象外"/>
    <s v="取引先D"/>
    <s v="交通費"/>
    <s v="サポート部"/>
    <s v="MN-7894"/>
    <s v="月次処理"/>
    <s v="キャンセル"/>
    <s v="研修費"/>
    <s v="通販サイトH"/>
    <n v="495920"/>
    <m/>
    <n v="589873"/>
    <x v="322"/>
    <n v="495920"/>
    <x v="0"/>
    <x v="12"/>
  </r>
  <r>
    <x v="12"/>
    <s v="2025-11-20"/>
    <n v="0"/>
    <s v="取引先A"/>
    <s v="非課税"/>
    <s v="取引先A"/>
    <s v="商品B"/>
    <s v="マーケティング部"/>
    <s v="MN-5501"/>
    <s v="緊急"/>
    <s v="優先対応"/>
    <s v="通信費"/>
    <s v="税務署I"/>
    <m/>
    <n v="473213"/>
    <n v="601582"/>
    <x v="323"/>
    <n v="-473213"/>
    <x v="0"/>
    <x v="12"/>
  </r>
  <r>
    <x v="11"/>
    <s v="2025-11-20"/>
    <n v="0"/>
    <s v="税務署"/>
    <s v="非課税"/>
    <s v="税務署"/>
    <s v="サービスC"/>
    <s v="総務部"/>
    <s v="MN-3058"/>
    <s v="未処理"/>
    <s v="一括払い"/>
    <s v="販売"/>
    <s v="カード会社B"/>
    <n v="77733"/>
    <m/>
    <n v="595419"/>
    <x v="323"/>
    <n v="77733"/>
    <x v="0"/>
    <x v="11"/>
  </r>
  <r>
    <x v="2"/>
    <s v="2025-11-20"/>
    <n v="0"/>
    <s v="取引先B"/>
    <s v="非課税"/>
    <s v="取引先B"/>
    <s v="商品A"/>
    <s v="管理部"/>
    <s v="MN-4287"/>
    <s v="月次処理"/>
    <s v="割引適用"/>
    <s v="研修費"/>
    <s v="電力会社D"/>
    <m/>
    <n v="65852"/>
    <n v="1502799"/>
    <x v="323"/>
    <n v="-65852"/>
    <x v="1"/>
    <x v="2"/>
  </r>
  <r>
    <x v="2"/>
    <s v="2025-11-21"/>
    <n v="0"/>
    <s v="取引先C"/>
    <s v="課税"/>
    <s v="取引先C"/>
    <s v="雑費"/>
    <s v="総務部"/>
    <s v="MN-3980"/>
    <s v="月末処理"/>
    <s v="キャンセル"/>
    <s v="修理費"/>
    <s v="プロバイダE"/>
    <m/>
    <n v="139115"/>
    <n v="1997027"/>
    <x v="324"/>
    <n v="-139115"/>
    <x v="1"/>
    <x v="2"/>
  </r>
  <r>
    <x v="4"/>
    <s v="2025-11-21"/>
    <n v="0"/>
    <s v="取引先A"/>
    <s v="非課税"/>
    <s v="取引先A"/>
    <s v="教材"/>
    <s v="総務部"/>
    <s v="MN-8615"/>
    <s v="要見直し"/>
    <s v="割引適用"/>
    <s v="接待交際費"/>
    <s v="政府機関J"/>
    <n v="148765"/>
    <m/>
    <n v="1053649"/>
    <x v="324"/>
    <n v="148765"/>
    <x v="1"/>
    <x v="4"/>
  </r>
  <r>
    <x v="12"/>
    <s v="2025-11-22"/>
    <n v="0"/>
    <s v="税務署"/>
    <s v="対象外"/>
    <s v="税務署"/>
    <s v="オフィス備品"/>
    <s v="営業部"/>
    <s v="MN-5525"/>
    <s v="月次処理"/>
    <s v="特別注文"/>
    <s v="水道光熱費"/>
    <s v="銀行A"/>
    <m/>
    <n v="345294"/>
    <n v="1926203"/>
    <x v="325"/>
    <n v="-345294"/>
    <x v="0"/>
    <x v="12"/>
  </r>
  <r>
    <x v="10"/>
    <s v="2025-11-22"/>
    <n v="0"/>
    <s v="税務署"/>
    <s v="対象外"/>
    <s v="税務署"/>
    <s v="オフィス備品"/>
    <s v="サポート部"/>
    <s v="MN-6849"/>
    <s v="重要"/>
    <s v="特別注文"/>
    <s v="研修費"/>
    <s v="カード会社B"/>
    <n v="40800"/>
    <m/>
    <n v="1224390"/>
    <x v="325"/>
    <n v="40800"/>
    <x v="0"/>
    <x v="10"/>
  </r>
  <r>
    <x v="2"/>
    <s v="2025-11-23"/>
    <n v="0"/>
    <s v="取引先D"/>
    <s v="非課税"/>
    <s v="取引先D"/>
    <s v="商品A"/>
    <s v="経理部"/>
    <s v="MN-1296"/>
    <s v="未処理"/>
    <s v="優先対応"/>
    <s v="運送料"/>
    <s v="プロバイダE"/>
    <m/>
    <n v="480164"/>
    <n v="1920817"/>
    <x v="326"/>
    <n v="-480164"/>
    <x v="1"/>
    <x v="2"/>
  </r>
  <r>
    <x v="2"/>
    <s v="2025-11-23"/>
    <n v="0"/>
    <s v="取引先A"/>
    <s v="課税"/>
    <s v="取引先A"/>
    <s v="消耗品"/>
    <s v="総務部"/>
    <s v="MN-8549"/>
    <s v="月末処理"/>
    <s v="キャンセル"/>
    <s v="運送料"/>
    <s v="運送会社G"/>
    <m/>
    <n v="316168"/>
    <n v="583234"/>
    <x v="326"/>
    <n v="-316168"/>
    <x v="1"/>
    <x v="2"/>
  </r>
  <r>
    <x v="9"/>
    <s v="2025-11-24"/>
    <n v="0"/>
    <s v="クレジットカード会社"/>
    <s v="非課税"/>
    <s v="クレジットカード会社"/>
    <s v="交通費"/>
    <s v="経理部"/>
    <s v="MN-7293"/>
    <s v="要確認"/>
    <s v="優先対応"/>
    <s v="仕入れ"/>
    <s v="プロバイダE"/>
    <n v="123723"/>
    <m/>
    <n v="1275693"/>
    <x v="327"/>
    <n v="123723"/>
    <x v="0"/>
    <x v="9"/>
  </r>
  <r>
    <x v="12"/>
    <s v="2025-11-24"/>
    <n v="0"/>
    <s v="銀行"/>
    <s v="非課税"/>
    <s v="銀行"/>
    <s v="消耗品"/>
    <s v="管理部"/>
    <s v="MN-4010"/>
    <s v="要確認"/>
    <s v="キャンセル"/>
    <s v="水道光熱費"/>
    <s v="電力会社D"/>
    <n v="412617"/>
    <m/>
    <n v="2796581"/>
    <x v="327"/>
    <n v="412617"/>
    <x v="0"/>
    <x v="12"/>
  </r>
  <r>
    <x v="1"/>
    <s v="2025-11-24"/>
    <n v="0"/>
    <s v="取引先D"/>
    <s v="課税"/>
    <s v="取引先D"/>
    <s v="PC機器"/>
    <s v="サポート部"/>
    <s v="MN-8400"/>
    <s v="クライアント対応"/>
    <s v="優先対応"/>
    <s v="仕入れ"/>
    <s v="プロバイダE"/>
    <n v="453957"/>
    <m/>
    <n v="1804705"/>
    <x v="327"/>
    <n v="453957"/>
    <x v="1"/>
    <x v="1"/>
  </r>
  <r>
    <x v="2"/>
    <s v="2025-11-24"/>
    <n v="0"/>
    <s v="取引先D"/>
    <s v="非課税"/>
    <s v="取引先D"/>
    <s v="教材"/>
    <s v="総務部"/>
    <s v="MN-2534"/>
    <s v="未処理"/>
    <s v="分割払い"/>
    <s v="仕入れ"/>
    <s v="取引先F"/>
    <m/>
    <n v="353556"/>
    <n v="1264787"/>
    <x v="327"/>
    <n v="-353556"/>
    <x v="1"/>
    <x v="2"/>
  </r>
  <r>
    <x v="7"/>
    <s v="2025-11-25"/>
    <n v="0"/>
    <s v="クレジットカード会社"/>
    <s v="対象外"/>
    <s v="クレジットカード会社"/>
    <s v="PC機器"/>
    <s v="サポート部"/>
    <s v="MN-4452"/>
    <s v="要確認"/>
    <s v="通常取引"/>
    <s v="研修費"/>
    <s v="電力会社D"/>
    <m/>
    <n v="499446"/>
    <n v="2149933"/>
    <x v="328"/>
    <n v="-499446"/>
    <x v="1"/>
    <x v="7"/>
  </r>
  <r>
    <x v="8"/>
    <s v="2025-11-25"/>
    <n v="0"/>
    <s v="取引先C"/>
    <s v="対象外"/>
    <s v="取引先C"/>
    <s v="PC機器"/>
    <s v="サポート部"/>
    <s v="MN-9852"/>
    <s v="要見直し"/>
    <s v="一括払い"/>
    <s v="運送料"/>
    <s v="銀行A"/>
    <n v="328529"/>
    <m/>
    <n v="2098624"/>
    <x v="328"/>
    <n v="328529"/>
    <x v="1"/>
    <x v="8"/>
  </r>
  <r>
    <x v="9"/>
    <s v="2025-11-25"/>
    <n v="0"/>
    <s v="コンビニ"/>
    <s v="対象外"/>
    <s v="コンビニ"/>
    <s v="PC機器"/>
    <s v="開発部"/>
    <s v="MN-7189"/>
    <s v="追加調整"/>
    <s v="返品処理"/>
    <s v="接待交際費"/>
    <s v="運送会社G"/>
    <n v="360407"/>
    <m/>
    <n v="1479129"/>
    <x v="328"/>
    <n v="360407"/>
    <x v="0"/>
    <x v="9"/>
  </r>
  <r>
    <x v="6"/>
    <s v="2025-11-25"/>
    <n v="0"/>
    <s v="取引先B"/>
    <s v="非課税"/>
    <s v="取引先B"/>
    <s v="教材"/>
    <s v="開発部"/>
    <s v="MN-8443"/>
    <s v="月末処理"/>
    <s v="通常取引"/>
    <s v="広告宣伝費"/>
    <s v="銀行A"/>
    <m/>
    <n v="64026"/>
    <n v="849712"/>
    <x v="328"/>
    <n v="-64026"/>
    <x v="0"/>
    <x v="6"/>
  </r>
  <r>
    <x v="5"/>
    <s v="2025-11-26"/>
    <n v="0"/>
    <s v="銀行"/>
    <s v="非課税"/>
    <s v="銀行"/>
    <s v="サービスC"/>
    <s v="経理部"/>
    <s v="MN-4596"/>
    <s v="月次処理"/>
    <s v="優先対応"/>
    <s v="広告宣伝費"/>
    <s v="運送会社G"/>
    <n v="257339"/>
    <m/>
    <n v="1343179"/>
    <x v="329"/>
    <n v="257339"/>
    <x v="1"/>
    <x v="5"/>
  </r>
  <r>
    <x v="7"/>
    <s v="2025-11-26"/>
    <n v="0"/>
    <s v="Amazon"/>
    <s v="対象外"/>
    <s v="Amazon"/>
    <s v="雑費"/>
    <s v="サポート部"/>
    <s v="MN-2405"/>
    <s v="重要"/>
    <s v="優先対応"/>
    <s v="メンテナンス費"/>
    <s v="カード会社B"/>
    <m/>
    <n v="448746"/>
    <n v="916590"/>
    <x v="329"/>
    <n v="-448746"/>
    <x v="1"/>
    <x v="7"/>
  </r>
  <r>
    <x v="7"/>
    <s v="2025-11-26"/>
    <n v="0"/>
    <s v="コンビニ"/>
    <s v="非課税"/>
    <s v="コンビニ"/>
    <s v="サービスC"/>
    <s v="サポート部"/>
    <s v="MN-3509"/>
    <s v="未処理"/>
    <s v="優先対応"/>
    <s v="水道光熱費"/>
    <s v="電力会社D"/>
    <n v="8821"/>
    <m/>
    <n v="1360105"/>
    <x v="329"/>
    <n v="8821"/>
    <x v="1"/>
    <x v="7"/>
  </r>
  <r>
    <x v="14"/>
    <s v="2025-11-27"/>
    <n v="0"/>
    <s v="取引先D"/>
    <s v="対象外"/>
    <s v="取引先D"/>
    <s v="消耗品"/>
    <s v="サポート部"/>
    <s v="MN-2775"/>
    <s v="月末処理"/>
    <s v="一括払い"/>
    <s v="メンテナンス費"/>
    <s v="政府機関J"/>
    <m/>
    <n v="291837"/>
    <n v="2620512"/>
    <x v="330"/>
    <n v="-291837"/>
    <x v="1"/>
    <x v="14"/>
  </r>
  <r>
    <x v="0"/>
    <s v="2025-11-27"/>
    <n v="0"/>
    <s v="取引先B"/>
    <s v="対象外"/>
    <s v="取引先B"/>
    <s v="商品A"/>
    <s v="総務部"/>
    <s v="MN-5394"/>
    <s v="未処理"/>
    <s v="優先対応"/>
    <s v="研修費"/>
    <s v="カード会社B"/>
    <n v="183153"/>
    <m/>
    <n v="2516631"/>
    <x v="330"/>
    <n v="183153"/>
    <x v="0"/>
    <x v="0"/>
  </r>
  <r>
    <x v="5"/>
    <s v="2025-11-27"/>
    <n v="0"/>
    <s v="取引先A"/>
    <s v="非課税"/>
    <s v="取引先A"/>
    <s v="PC機器"/>
    <s v="マーケティング部"/>
    <s v="MN-2695"/>
    <s v="追加調整"/>
    <s v="キャンセル"/>
    <s v="メンテナンス費"/>
    <s v="金融機関C"/>
    <n v="168907"/>
    <m/>
    <n v="1944173"/>
    <x v="330"/>
    <n v="168907"/>
    <x v="1"/>
    <x v="5"/>
  </r>
  <r>
    <x v="6"/>
    <s v="2025-11-28"/>
    <n v="0"/>
    <s v="取引先B"/>
    <s v="非課税"/>
    <s v="取引先B"/>
    <s v="雑費"/>
    <s v="経理部"/>
    <s v="MN-4844"/>
    <s v="要確認"/>
    <s v="特別注文"/>
    <s v="研修費"/>
    <s v="税務署I"/>
    <n v="177239"/>
    <m/>
    <n v="1876297"/>
    <x v="331"/>
    <n v="177239"/>
    <x v="0"/>
    <x v="6"/>
  </r>
  <r>
    <x v="4"/>
    <s v="2025-11-28"/>
    <n v="0"/>
    <s v="取引先D"/>
    <s v="対象外"/>
    <s v="取引先D"/>
    <s v="広告"/>
    <s v="経理部"/>
    <s v="MN-7884"/>
    <s v="月末処理"/>
    <s v="支払い遅延"/>
    <s v="メンテナンス費"/>
    <s v="政府機関J"/>
    <n v="169462"/>
    <m/>
    <n v="2458250"/>
    <x v="331"/>
    <n v="169462"/>
    <x v="1"/>
    <x v="4"/>
  </r>
  <r>
    <x v="2"/>
    <s v="2025-11-28"/>
    <n v="0"/>
    <s v="取引先C"/>
    <s v="課税"/>
    <s v="取引先C"/>
    <s v="サービスC"/>
    <s v="総務部"/>
    <s v="MN-1034"/>
    <s v="クライアント対応"/>
    <s v="割引適用"/>
    <s v="接待交際費"/>
    <s v="プロバイダE"/>
    <m/>
    <n v="352690"/>
    <n v="2899170"/>
    <x v="331"/>
    <n v="-352690"/>
    <x v="1"/>
    <x v="2"/>
  </r>
  <r>
    <x v="14"/>
    <s v="2025-11-28"/>
    <n v="0"/>
    <s v="取引先D"/>
    <s v="非課税"/>
    <s v="取引先D"/>
    <s v="PC機器"/>
    <s v="マーケティング部"/>
    <s v="MN-6119"/>
    <s v="重要"/>
    <s v="再請求"/>
    <s v="修理費"/>
    <s v="取引先F"/>
    <m/>
    <n v="402418"/>
    <n v="1897257"/>
    <x v="331"/>
    <n v="-402418"/>
    <x v="1"/>
    <x v="14"/>
  </r>
  <r>
    <x v="3"/>
    <s v="2025-11-28"/>
    <n v="0"/>
    <s v="取引先B"/>
    <s v="課税"/>
    <s v="取引先B"/>
    <s v="商品B"/>
    <s v="サポート部"/>
    <s v="MN-2227"/>
    <s v="支払い済み"/>
    <s v="返品処理"/>
    <s v="接待交際費"/>
    <s v="政府機関J"/>
    <n v="39515"/>
    <m/>
    <n v="1628934"/>
    <x v="331"/>
    <n v="39515"/>
    <x v="1"/>
    <x v="3"/>
  </r>
  <r>
    <x v="11"/>
    <s v="2025-11-29"/>
    <n v="0"/>
    <s v="取引先D"/>
    <s v="非課税"/>
    <s v="取引先D"/>
    <s v="雑費"/>
    <s v="マーケティング部"/>
    <s v="MN-6636"/>
    <s v="クライアント対応"/>
    <s v="特別注文"/>
    <s v="広告宣伝費"/>
    <s v="通販サイトH"/>
    <m/>
    <n v="351511"/>
    <n v="1870838"/>
    <x v="332"/>
    <n v="-351511"/>
    <x v="0"/>
    <x v="11"/>
  </r>
  <r>
    <x v="2"/>
    <s v="2025-11-29"/>
    <n v="0"/>
    <s v="クレジットカード会社"/>
    <s v="非課税"/>
    <s v="クレジットカード会社"/>
    <s v="商品A"/>
    <s v="マーケティング部"/>
    <s v="MN-8143"/>
    <s v="クライアント対応"/>
    <s v="割引適用"/>
    <s v="販売"/>
    <s v="電力会社D"/>
    <m/>
    <n v="72202"/>
    <n v="1709751"/>
    <x v="332"/>
    <n v="-72202"/>
    <x v="1"/>
    <x v="2"/>
  </r>
  <r>
    <x v="8"/>
    <s v="2025-11-29"/>
    <n v="0"/>
    <s v="取引先C"/>
    <s v="対象外"/>
    <s v="取引先C"/>
    <s v="商品A"/>
    <s v="総務部"/>
    <s v="MN-9803"/>
    <s v="要見直し"/>
    <s v="キャンセル"/>
    <s v="仕入れ"/>
    <s v="税務署I"/>
    <m/>
    <n v="43579"/>
    <n v="977465"/>
    <x v="332"/>
    <n v="-43579"/>
    <x v="1"/>
    <x v="8"/>
  </r>
  <r>
    <x v="10"/>
    <s v="2025-11-29"/>
    <n v="0"/>
    <s v="取引先C"/>
    <s v="課税"/>
    <s v="取引先C"/>
    <s v="広告"/>
    <s v="総務部"/>
    <s v="MN-3910"/>
    <s v="クライアント対応"/>
    <s v="優先対応"/>
    <s v="メンテナンス費"/>
    <s v="政府機関J"/>
    <n v="431133"/>
    <m/>
    <n v="2430919"/>
    <x v="332"/>
    <n v="431133"/>
    <x v="0"/>
    <x v="10"/>
  </r>
  <r>
    <x v="11"/>
    <s v="2025-11-30"/>
    <n v="0"/>
    <s v="取引先B"/>
    <s v="対象外"/>
    <s v="取引先B"/>
    <s v="広告"/>
    <s v="管理部"/>
    <s v="MN-2744"/>
    <s v="クライアント対応"/>
    <s v="支払い遅延"/>
    <s v="運送料"/>
    <s v="取引先F"/>
    <n v="458706"/>
    <m/>
    <n v="2124171"/>
    <x v="333"/>
    <n v="458706"/>
    <x v="0"/>
    <x v="11"/>
  </r>
  <r>
    <x v="14"/>
    <s v="2025-12-01"/>
    <n v="0"/>
    <s v="Amazon"/>
    <s v="非課税"/>
    <s v="Amazon"/>
    <s v="交通費"/>
    <s v="開発部"/>
    <s v="MN-8561"/>
    <s v="要確認"/>
    <s v="返品処理"/>
    <s v="通信費"/>
    <s v="運送会社G"/>
    <n v="369764"/>
    <m/>
    <n v="1760077"/>
    <x v="334"/>
    <n v="369764"/>
    <x v="1"/>
    <x v="14"/>
  </r>
  <r>
    <x v="12"/>
    <s v="2025-12-01"/>
    <n v="0"/>
    <s v="銀行"/>
    <s v="非課税"/>
    <s v="銀行"/>
    <s v="オフィス備品"/>
    <s v="開発部"/>
    <s v="MN-7896"/>
    <s v="月末処理"/>
    <s v="キャンセル"/>
    <s v="接待交際費"/>
    <s v="カード会社B"/>
    <m/>
    <n v="424574"/>
    <n v="1528285"/>
    <x v="334"/>
    <n v="-424574"/>
    <x v="0"/>
    <x v="12"/>
  </r>
  <r>
    <x v="5"/>
    <s v="2025-12-01"/>
    <n v="0"/>
    <s v="クレジットカード会社"/>
    <s v="対象外"/>
    <s v="クレジットカード会社"/>
    <s v="交通費"/>
    <s v="サポート部"/>
    <s v="MN-6214"/>
    <s v="支払い済み"/>
    <s v="支払い遅延"/>
    <s v="販売"/>
    <s v="銀行A"/>
    <m/>
    <n v="399908"/>
    <n v="2059190"/>
    <x v="334"/>
    <n v="-399908"/>
    <x v="1"/>
    <x v="5"/>
  </r>
  <r>
    <x v="11"/>
    <s v="2025-12-01"/>
    <n v="0"/>
    <s v="税務署"/>
    <s v="課税"/>
    <s v="税務署"/>
    <s v="PC機器"/>
    <s v="経理部"/>
    <s v="MN-2891"/>
    <s v="クライアント対応"/>
    <s v="再請求"/>
    <s v="水道光熱費"/>
    <s v="税務署I"/>
    <n v="192043"/>
    <m/>
    <n v="2249961"/>
    <x v="334"/>
    <n v="192043"/>
    <x v="0"/>
    <x v="11"/>
  </r>
  <r>
    <x v="7"/>
    <s v="2025-12-02"/>
    <n v="0"/>
    <s v="クレジットカード会社"/>
    <s v="非課税"/>
    <s v="クレジットカード会社"/>
    <s v="商品A"/>
    <s v="管理部"/>
    <s v="MN-3311"/>
    <s v="重要"/>
    <s v="特別注文"/>
    <s v="仕入れ"/>
    <s v="プロバイダE"/>
    <m/>
    <n v="426970"/>
    <n v="1366278"/>
    <x v="335"/>
    <n v="-426970"/>
    <x v="1"/>
    <x v="7"/>
  </r>
  <r>
    <x v="0"/>
    <s v="2025-12-03"/>
    <n v="0"/>
    <s v="Amazon"/>
    <s v="非課税"/>
    <s v="Amazon"/>
    <s v="交通費"/>
    <s v="営業部"/>
    <s v="MN-8928"/>
    <s v="重要"/>
    <s v="通常取引"/>
    <s v="仕入れ"/>
    <s v="政府機関J"/>
    <n v="429387"/>
    <m/>
    <n v="1818668"/>
    <x v="336"/>
    <n v="429387"/>
    <x v="0"/>
    <x v="0"/>
  </r>
  <r>
    <x v="8"/>
    <s v="2025-12-03"/>
    <n v="0"/>
    <s v="クレジットカード会社"/>
    <s v="非課税"/>
    <s v="クレジットカード会社"/>
    <s v="商品B"/>
    <s v="管理部"/>
    <s v="MN-8122"/>
    <s v="緊急"/>
    <s v="通常取引"/>
    <s v="接待交際費"/>
    <s v="通販サイトH"/>
    <m/>
    <n v="436364"/>
    <n v="1185616"/>
    <x v="336"/>
    <n v="-436364"/>
    <x v="1"/>
    <x v="8"/>
  </r>
  <r>
    <x v="14"/>
    <s v="2025-12-03"/>
    <n v="0"/>
    <s v="取引先A"/>
    <s v="対象外"/>
    <s v="取引先A"/>
    <s v="商品B"/>
    <s v="経理部"/>
    <s v="MN-7702"/>
    <s v="要見直し"/>
    <s v="返品処理"/>
    <s v="通信費"/>
    <s v="取引先F"/>
    <n v="220746"/>
    <m/>
    <n v="2190691"/>
    <x v="336"/>
    <n v="220746"/>
    <x v="1"/>
    <x v="14"/>
  </r>
  <r>
    <x v="6"/>
    <s v="2025-12-03"/>
    <n v="0"/>
    <s v="クレジットカード会社"/>
    <s v="課税"/>
    <s v="クレジットカード会社"/>
    <s v="広告"/>
    <s v="経理部"/>
    <s v="MN-9599"/>
    <s v="要確認"/>
    <s v="割引適用"/>
    <s v="水道光熱費"/>
    <s v="税務署I"/>
    <m/>
    <n v="185856"/>
    <n v="639083"/>
    <x v="336"/>
    <n v="-185856"/>
    <x v="0"/>
    <x v="6"/>
  </r>
  <r>
    <x v="13"/>
    <s v="2025-12-03"/>
    <n v="0"/>
    <s v="クレジットカード会社"/>
    <s v="対象外"/>
    <s v="クレジットカード会社"/>
    <s v="広告"/>
    <s v="マーケティング部"/>
    <s v="MN-3073"/>
    <s v="支払い済み"/>
    <s v="割引適用"/>
    <s v="接待交際費"/>
    <s v="金融機関C"/>
    <n v="18693"/>
    <m/>
    <n v="1588225"/>
    <x v="336"/>
    <n v="18693"/>
    <x v="1"/>
    <x v="13"/>
  </r>
  <r>
    <x v="3"/>
    <s v="2025-12-04"/>
    <n v="0"/>
    <s v="オリックス銀行"/>
    <s v="非課税"/>
    <s v="オリックス銀行"/>
    <s v="交通費"/>
    <s v="開発部"/>
    <s v="MN-5163"/>
    <s v="支払い済み"/>
    <s v="返品処理"/>
    <s v="広告宣伝費"/>
    <s v="プロバイダE"/>
    <n v="383882"/>
    <m/>
    <n v="1371759"/>
    <x v="337"/>
    <n v="383882"/>
    <x v="1"/>
    <x v="3"/>
  </r>
  <r>
    <x v="2"/>
    <s v="2025-12-05"/>
    <n v="0"/>
    <s v="オリックス銀行"/>
    <s v="対象外"/>
    <s v="オリックス銀行"/>
    <s v="交通費"/>
    <s v="総務部"/>
    <s v="MN-2201"/>
    <s v="支払い済み"/>
    <s v="キャンセル"/>
    <s v="広告宣伝費"/>
    <s v="電力会社D"/>
    <n v="259671"/>
    <m/>
    <n v="2267935"/>
    <x v="338"/>
    <n v="259671"/>
    <x v="1"/>
    <x v="2"/>
  </r>
  <r>
    <x v="4"/>
    <s v="2025-12-05"/>
    <n v="0"/>
    <s v="オリックス銀行"/>
    <s v="非課税"/>
    <s v="オリックス銀行"/>
    <s v="商品B"/>
    <s v="開発部"/>
    <s v="MN-6677"/>
    <s v="重要"/>
    <s v="一括払い"/>
    <s v="研修費"/>
    <s v="金融機関C"/>
    <m/>
    <n v="69759"/>
    <n v="620131"/>
    <x v="338"/>
    <n v="-69759"/>
    <x v="1"/>
    <x v="4"/>
  </r>
  <r>
    <x v="10"/>
    <s v="2025-12-05"/>
    <n v="0"/>
    <s v="クレジットカード会社"/>
    <s v="対象外"/>
    <s v="クレジットカード会社"/>
    <s v="サービスC"/>
    <s v="開発部"/>
    <s v="MN-1276"/>
    <s v="クライアント対応"/>
    <s v="特別注文"/>
    <s v="接待交際費"/>
    <s v="金融機関C"/>
    <n v="363189"/>
    <m/>
    <n v="1311526"/>
    <x v="338"/>
    <n v="363189"/>
    <x v="0"/>
    <x v="10"/>
  </r>
  <r>
    <x v="8"/>
    <s v="2025-12-05"/>
    <n v="0"/>
    <s v="取引先A"/>
    <s v="対象外"/>
    <s v="取引先A"/>
    <s v="サービスC"/>
    <s v="サポート部"/>
    <s v="MN-1263"/>
    <s v="要見直し"/>
    <s v="割引適用"/>
    <s v="仕入れ"/>
    <s v="運送会社G"/>
    <n v="137079"/>
    <m/>
    <n v="1393124"/>
    <x v="338"/>
    <n v="137079"/>
    <x v="1"/>
    <x v="8"/>
  </r>
  <r>
    <x v="5"/>
    <s v="2025-12-06"/>
    <n v="0"/>
    <s v="税務署"/>
    <s v="課税"/>
    <s v="税務署"/>
    <s v="商品B"/>
    <s v="総務部"/>
    <s v="MN-1551"/>
    <s v="要確認"/>
    <s v="返品処理"/>
    <s v="メンテナンス費"/>
    <s v="取引先F"/>
    <m/>
    <n v="282902"/>
    <n v="2380024"/>
    <x v="339"/>
    <n v="-282902"/>
    <x v="1"/>
    <x v="5"/>
  </r>
  <r>
    <x v="9"/>
    <s v="2025-12-06"/>
    <n v="0"/>
    <s v="税務署"/>
    <s v="非課税"/>
    <s v="税務署"/>
    <s v="消耗品"/>
    <s v="管理部"/>
    <s v="MN-8126"/>
    <s v="支払い済み"/>
    <s v="再請求"/>
    <s v="仕入れ"/>
    <s v="政府機関J"/>
    <n v="294299"/>
    <m/>
    <n v="2172451"/>
    <x v="339"/>
    <n v="294299"/>
    <x v="0"/>
    <x v="9"/>
  </r>
  <r>
    <x v="2"/>
    <s v="2025-12-06"/>
    <n v="0"/>
    <s v="取引先D"/>
    <s v="課税"/>
    <s v="取引先D"/>
    <s v="消耗品"/>
    <s v="マーケティング部"/>
    <s v="MN-5748"/>
    <s v="要見直し"/>
    <s v="割引適用"/>
    <s v="販売"/>
    <s v="政府機関J"/>
    <m/>
    <n v="28577"/>
    <n v="1174045"/>
    <x v="339"/>
    <n v="-28577"/>
    <x v="1"/>
    <x v="2"/>
  </r>
  <r>
    <x v="5"/>
    <s v="2025-12-06"/>
    <n v="0"/>
    <s v="Amazon"/>
    <s v="対象外"/>
    <s v="Amazon"/>
    <s v="教材"/>
    <s v="管理部"/>
    <s v="MN-1945"/>
    <s v="月末処理"/>
    <s v="特別注文"/>
    <s v="仕入れ"/>
    <s v="税務署I"/>
    <m/>
    <n v="146333"/>
    <n v="1318160"/>
    <x v="339"/>
    <n v="-146333"/>
    <x v="1"/>
    <x v="5"/>
  </r>
  <r>
    <x v="8"/>
    <s v="2025-12-07"/>
    <n v="0"/>
    <s v="取引先B"/>
    <s v="対象外"/>
    <s v="取引先B"/>
    <s v="商品A"/>
    <s v="管理部"/>
    <s v="MN-3429"/>
    <s v="重要"/>
    <s v="通常取引"/>
    <s v="通信費"/>
    <s v="カード会社B"/>
    <n v="95509"/>
    <m/>
    <n v="541900"/>
    <x v="340"/>
    <n v="95509"/>
    <x v="1"/>
    <x v="8"/>
  </r>
  <r>
    <x v="10"/>
    <s v="2025-12-08"/>
    <n v="0"/>
    <s v="クレジットカード会社"/>
    <s v="非課税"/>
    <s v="クレジットカード会社"/>
    <s v="広告"/>
    <s v="経理部"/>
    <s v="MN-1875"/>
    <s v="未処理"/>
    <s v="支払い遅延"/>
    <s v="広告宣伝費"/>
    <s v="プロバイダE"/>
    <n v="286438"/>
    <m/>
    <n v="1204480"/>
    <x v="341"/>
    <n v="286438"/>
    <x v="0"/>
    <x v="10"/>
  </r>
  <r>
    <x v="1"/>
    <s v="2025-12-08"/>
    <n v="0"/>
    <s v="取引先D"/>
    <s v="課税"/>
    <s v="取引先D"/>
    <s v="オフィス備品"/>
    <s v="管理部"/>
    <s v="MN-6038"/>
    <s v="重要"/>
    <s v="割引適用"/>
    <s v="研修費"/>
    <s v="銀行A"/>
    <m/>
    <n v="412545"/>
    <n v="623613"/>
    <x v="341"/>
    <n v="-412545"/>
    <x v="1"/>
    <x v="1"/>
  </r>
  <r>
    <x v="7"/>
    <s v="2025-12-09"/>
    <n v="0"/>
    <s v="コンビニ"/>
    <s v="課税"/>
    <s v="コンビニ"/>
    <s v="消耗品"/>
    <s v="開発部"/>
    <s v="MN-5094"/>
    <s v="未処理"/>
    <s v="優先対応"/>
    <s v="仕入れ"/>
    <s v="通販サイトH"/>
    <m/>
    <n v="140643"/>
    <n v="2790833"/>
    <x v="342"/>
    <n v="-140643"/>
    <x v="1"/>
    <x v="7"/>
  </r>
  <r>
    <x v="5"/>
    <s v="2025-12-09"/>
    <n v="0"/>
    <s v="取引先D"/>
    <s v="課税"/>
    <s v="取引先D"/>
    <s v="オフィス備品"/>
    <s v="開発部"/>
    <s v="MN-9332"/>
    <s v="重要"/>
    <s v="キャンセル"/>
    <s v="運送料"/>
    <s v="銀行A"/>
    <n v="370168"/>
    <m/>
    <n v="962737"/>
    <x v="342"/>
    <n v="370168"/>
    <x v="1"/>
    <x v="5"/>
  </r>
  <r>
    <x v="9"/>
    <s v="2025-12-09"/>
    <n v="0"/>
    <s v="取引先B"/>
    <s v="非課税"/>
    <s v="取引先B"/>
    <s v="消耗品"/>
    <s v="マーケティング部"/>
    <s v="MN-2020"/>
    <s v="月末処理"/>
    <s v="再請求"/>
    <s v="研修費"/>
    <s v="電力会社D"/>
    <n v="262639"/>
    <m/>
    <n v="1092602"/>
    <x v="342"/>
    <n v="262639"/>
    <x v="0"/>
    <x v="9"/>
  </r>
  <r>
    <x v="9"/>
    <s v="2025-12-09"/>
    <n v="0"/>
    <s v="取引先A"/>
    <s v="非課税"/>
    <s v="取引先A"/>
    <s v="PC機器"/>
    <s v="経理部"/>
    <s v="MN-2146"/>
    <s v="重要"/>
    <s v="特別注文"/>
    <s v="接待交際費"/>
    <s v="政府機関J"/>
    <m/>
    <n v="329951"/>
    <n v="1982418"/>
    <x v="342"/>
    <n v="-329951"/>
    <x v="0"/>
    <x v="9"/>
  </r>
  <r>
    <x v="5"/>
    <s v="2025-12-09"/>
    <n v="0"/>
    <s v="コンビニ"/>
    <s v="非課税"/>
    <s v="コンビニ"/>
    <s v="消耗品"/>
    <s v="開発部"/>
    <s v="MN-8047"/>
    <s v="クライアント対応"/>
    <s v="分割払い"/>
    <s v="研修費"/>
    <s v="運送会社G"/>
    <n v="111871"/>
    <m/>
    <n v="1476049"/>
    <x v="342"/>
    <n v="111871"/>
    <x v="1"/>
    <x v="5"/>
  </r>
  <r>
    <x v="7"/>
    <s v="2025-12-10"/>
    <n v="0"/>
    <s v="クレジットカード会社"/>
    <s v="非課税"/>
    <s v="クレジットカード会社"/>
    <s v="教材"/>
    <s v="マーケティング部"/>
    <s v="MN-1178"/>
    <s v="追加調整"/>
    <s v="分割払い"/>
    <s v="接待交際費"/>
    <s v="電力会社D"/>
    <n v="434203"/>
    <m/>
    <n v="1411104"/>
    <x v="343"/>
    <n v="434203"/>
    <x v="1"/>
    <x v="7"/>
  </r>
  <r>
    <x v="1"/>
    <s v="2025-12-10"/>
    <n v="0"/>
    <s v="オリックス銀行"/>
    <s v="非課税"/>
    <s v="オリックス銀行"/>
    <s v="商品A"/>
    <s v="マーケティング部"/>
    <s v="MN-5028"/>
    <s v="クライアント対応"/>
    <s v="通常取引"/>
    <s v="広告宣伝費"/>
    <s v="運送会社G"/>
    <m/>
    <n v="239549"/>
    <n v="2381990"/>
    <x v="343"/>
    <n v="-239549"/>
    <x v="1"/>
    <x v="1"/>
  </r>
  <r>
    <x v="9"/>
    <s v="2025-12-10"/>
    <n v="0"/>
    <s v="クレジットカード会社"/>
    <s v="非課税"/>
    <s v="クレジットカード会社"/>
    <s v="PC機器"/>
    <s v="経理部"/>
    <s v="MN-7490"/>
    <s v="支払い済み"/>
    <s v="通常取引"/>
    <s v="広告宣伝費"/>
    <s v="政府機関J"/>
    <m/>
    <n v="123314"/>
    <n v="2874949"/>
    <x v="343"/>
    <n v="-123314"/>
    <x v="0"/>
    <x v="9"/>
  </r>
  <r>
    <x v="3"/>
    <s v="2025-12-10"/>
    <n v="0"/>
    <s v="コンビニ"/>
    <s v="対象外"/>
    <s v="コンビニ"/>
    <s v="交通費"/>
    <s v="開発部"/>
    <s v="MN-4928"/>
    <s v="要確認"/>
    <s v="キャンセル"/>
    <s v="メンテナンス費"/>
    <s v="取引先F"/>
    <m/>
    <n v="148366"/>
    <n v="2250560"/>
    <x v="343"/>
    <n v="-148366"/>
    <x v="1"/>
    <x v="3"/>
  </r>
  <r>
    <x v="7"/>
    <s v="2025-12-11"/>
    <n v="0"/>
    <s v="取引先C"/>
    <s v="非課税"/>
    <s v="取引先C"/>
    <s v="雑費"/>
    <s v="マーケティング部"/>
    <s v="MN-4165"/>
    <s v="緊急"/>
    <s v="優先対応"/>
    <s v="仕入れ"/>
    <s v="取引先F"/>
    <m/>
    <n v="49720"/>
    <n v="2931730"/>
    <x v="344"/>
    <n v="-49720"/>
    <x v="1"/>
    <x v="7"/>
  </r>
  <r>
    <x v="4"/>
    <s v="2025-12-11"/>
    <n v="0"/>
    <s v="取引先A"/>
    <s v="課税"/>
    <s v="取引先A"/>
    <s v="PC機器"/>
    <s v="管理部"/>
    <s v="MN-2302"/>
    <s v="未処理"/>
    <s v="一括払い"/>
    <s v="メンテナンス費"/>
    <s v="運送会社G"/>
    <n v="229546"/>
    <m/>
    <n v="823991"/>
    <x v="344"/>
    <n v="229546"/>
    <x v="1"/>
    <x v="4"/>
  </r>
  <r>
    <x v="6"/>
    <s v="2025-12-12"/>
    <n v="0"/>
    <s v="取引先C"/>
    <s v="非課税"/>
    <s v="取引先C"/>
    <s v="広告"/>
    <s v="開発部"/>
    <s v="MN-8549"/>
    <s v="月末処理"/>
    <s v="再請求"/>
    <s v="販売"/>
    <s v="金融機関C"/>
    <n v="248136"/>
    <m/>
    <n v="1403049"/>
    <x v="345"/>
    <n v="248136"/>
    <x v="0"/>
    <x v="6"/>
  </r>
  <r>
    <x v="10"/>
    <s v="2025-12-13"/>
    <n v="0"/>
    <s v="取引先D"/>
    <s v="非課税"/>
    <s v="取引先D"/>
    <s v="サービスC"/>
    <s v="経理部"/>
    <s v="MN-2003"/>
    <s v="要確認"/>
    <s v="優先対応"/>
    <s v="広告宣伝費"/>
    <s v="金融機関C"/>
    <m/>
    <n v="333701"/>
    <n v="1455209"/>
    <x v="346"/>
    <n v="-333701"/>
    <x v="0"/>
    <x v="10"/>
  </r>
  <r>
    <x v="6"/>
    <s v="2025-12-13"/>
    <n v="0"/>
    <s v="オリックス銀行"/>
    <s v="課税"/>
    <s v="オリックス銀行"/>
    <s v="商品A"/>
    <s v="総務部"/>
    <s v="MN-9734"/>
    <s v="月次処理"/>
    <s v="支払い遅延"/>
    <s v="通信費"/>
    <s v="電力会社D"/>
    <n v="121915"/>
    <m/>
    <n v="2859854"/>
    <x v="346"/>
    <n v="121915"/>
    <x v="0"/>
    <x v="6"/>
  </r>
  <r>
    <x v="14"/>
    <s v="2025-12-13"/>
    <n v="0"/>
    <s v="税務署"/>
    <s v="非課税"/>
    <s v="税務署"/>
    <s v="消耗品"/>
    <s v="経理部"/>
    <s v="MN-1544"/>
    <s v="支払い済み"/>
    <s v="返品処理"/>
    <s v="運送料"/>
    <s v="金融機関C"/>
    <m/>
    <n v="318339"/>
    <n v="1675372"/>
    <x v="346"/>
    <n v="-318339"/>
    <x v="1"/>
    <x v="14"/>
  </r>
  <r>
    <x v="2"/>
    <s v="2025-12-13"/>
    <n v="0"/>
    <s v="オリックス銀行"/>
    <s v="課税"/>
    <s v="オリックス銀行"/>
    <s v="消耗品"/>
    <s v="開発部"/>
    <s v="MN-9555"/>
    <s v="追加調整"/>
    <s v="割引適用"/>
    <s v="メンテナンス費"/>
    <s v="運送会社G"/>
    <n v="481403"/>
    <m/>
    <n v="1995219"/>
    <x v="346"/>
    <n v="481403"/>
    <x v="1"/>
    <x v="2"/>
  </r>
  <r>
    <x v="10"/>
    <s v="2025-12-14"/>
    <n v="0"/>
    <s v="取引先C"/>
    <s v="課税"/>
    <s v="取引先C"/>
    <s v="交通費"/>
    <s v="マーケティング部"/>
    <s v="MN-2044"/>
    <s v="緊急"/>
    <s v="支払い遅延"/>
    <s v="水道光熱費"/>
    <s v="税務署I"/>
    <m/>
    <n v="14190"/>
    <n v="2501482"/>
    <x v="347"/>
    <n v="-14190"/>
    <x v="0"/>
    <x v="10"/>
  </r>
  <r>
    <x v="2"/>
    <s v="2025-12-14"/>
    <n v="0"/>
    <s v="取引先B"/>
    <s v="非課税"/>
    <s v="取引先B"/>
    <s v="教材"/>
    <s v="サポート部"/>
    <s v="MN-2433"/>
    <s v="支払い済み"/>
    <s v="通常取引"/>
    <s v="広告宣伝費"/>
    <s v="取引先F"/>
    <n v="482931"/>
    <m/>
    <n v="2862872"/>
    <x v="347"/>
    <n v="482931"/>
    <x v="1"/>
    <x v="2"/>
  </r>
  <r>
    <x v="10"/>
    <s v="2025-12-15"/>
    <n v="0"/>
    <s v="Amazon"/>
    <s v="非課税"/>
    <s v="Amazon"/>
    <s v="交通費"/>
    <s v="営業部"/>
    <s v="MN-7727"/>
    <s v="月末処理"/>
    <s v="再請求"/>
    <s v="修理費"/>
    <s v="税務署I"/>
    <m/>
    <n v="67652"/>
    <n v="2105108"/>
    <x v="348"/>
    <n v="-67652"/>
    <x v="0"/>
    <x v="10"/>
  </r>
  <r>
    <x v="6"/>
    <s v="2025-12-16"/>
    <n v="0"/>
    <s v="銀行"/>
    <s v="課税"/>
    <s v="銀行"/>
    <s v="商品B"/>
    <s v="開発部"/>
    <s v="MN-2297"/>
    <s v="追加調整"/>
    <s v="割引適用"/>
    <s v="通信費"/>
    <s v="プロバイダE"/>
    <n v="370093"/>
    <m/>
    <n v="757095"/>
    <x v="349"/>
    <n v="370093"/>
    <x v="0"/>
    <x v="6"/>
  </r>
  <r>
    <x v="12"/>
    <s v="2025-12-16"/>
    <n v="0"/>
    <s v="オリックス銀行"/>
    <s v="課税"/>
    <s v="オリックス銀行"/>
    <s v="教材"/>
    <s v="管理部"/>
    <s v="MN-5679"/>
    <s v="緊急"/>
    <s v="割引適用"/>
    <s v="運送料"/>
    <s v="銀行A"/>
    <m/>
    <n v="35287"/>
    <n v="1286846"/>
    <x v="349"/>
    <n v="-35287"/>
    <x v="0"/>
    <x v="12"/>
  </r>
  <r>
    <x v="9"/>
    <s v="2025-12-16"/>
    <n v="0"/>
    <s v="取引先D"/>
    <s v="非課税"/>
    <s v="取引先D"/>
    <s v="商品B"/>
    <s v="開発部"/>
    <s v="MN-9903"/>
    <s v="クライアント対応"/>
    <s v="キャンセル"/>
    <s v="通信費"/>
    <s v="取引先F"/>
    <n v="72588"/>
    <m/>
    <n v="2606753"/>
    <x v="349"/>
    <n v="72588"/>
    <x v="0"/>
    <x v="9"/>
  </r>
  <r>
    <x v="6"/>
    <s v="2025-12-16"/>
    <n v="0"/>
    <s v="取引先A"/>
    <s v="対象外"/>
    <s v="取引先A"/>
    <s v="商品A"/>
    <s v="営業部"/>
    <s v="MN-4954"/>
    <s v="要確認"/>
    <s v="支払い遅延"/>
    <s v="通信費"/>
    <s v="電力会社D"/>
    <n v="441708"/>
    <m/>
    <n v="1604368"/>
    <x v="349"/>
    <n v="441708"/>
    <x v="0"/>
    <x v="6"/>
  </r>
  <r>
    <x v="1"/>
    <s v="2025-12-16"/>
    <n v="0"/>
    <s v="取引先D"/>
    <s v="課税"/>
    <s v="取引先D"/>
    <s v="商品B"/>
    <s v="管理部"/>
    <s v="MN-3527"/>
    <s v="月末処理"/>
    <s v="特別注文"/>
    <s v="研修費"/>
    <s v="電力会社D"/>
    <n v="481134"/>
    <m/>
    <n v="1369139"/>
    <x v="349"/>
    <n v="481134"/>
    <x v="1"/>
    <x v="1"/>
  </r>
  <r>
    <x v="0"/>
    <s v="2025-12-17"/>
    <n v="0"/>
    <s v="クレジットカード会社"/>
    <s v="課税"/>
    <s v="クレジットカード会社"/>
    <s v="雑費"/>
    <s v="サポート部"/>
    <s v="MN-6685"/>
    <s v="緊急"/>
    <s v="通常取引"/>
    <s v="接待交際費"/>
    <s v="政府機関J"/>
    <n v="66129"/>
    <m/>
    <n v="1650478"/>
    <x v="350"/>
    <n v="66129"/>
    <x v="0"/>
    <x v="0"/>
  </r>
  <r>
    <x v="14"/>
    <s v="2025-12-18"/>
    <n v="0"/>
    <s v="取引先D"/>
    <s v="課税"/>
    <s v="取引先D"/>
    <s v="PC機器"/>
    <s v="営業部"/>
    <s v="MN-4562"/>
    <s v="要確認"/>
    <s v="再請求"/>
    <s v="修理費"/>
    <s v="カード会社B"/>
    <m/>
    <n v="226624"/>
    <n v="696179"/>
    <x v="351"/>
    <n v="-226624"/>
    <x v="1"/>
    <x v="14"/>
  </r>
  <r>
    <x v="1"/>
    <s v="2025-12-18"/>
    <n v="0"/>
    <s v="オリックス銀行"/>
    <s v="対象外"/>
    <s v="オリックス銀行"/>
    <s v="PC機器"/>
    <s v="マーケティング部"/>
    <s v="MN-5984"/>
    <s v="未処理"/>
    <s v="通常取引"/>
    <s v="運送料"/>
    <s v="銀行A"/>
    <n v="196866"/>
    <m/>
    <n v="1803993"/>
    <x v="351"/>
    <n v="196866"/>
    <x v="1"/>
    <x v="1"/>
  </r>
  <r>
    <x v="11"/>
    <s v="2025-12-18"/>
    <n v="0"/>
    <s v="Amazon"/>
    <s v="非課税"/>
    <s v="Amazon"/>
    <s v="PC機器"/>
    <s v="総務部"/>
    <s v="MN-7897"/>
    <s v="要確認"/>
    <s v="通常取引"/>
    <s v="運送料"/>
    <s v="プロバイダE"/>
    <m/>
    <n v="124957"/>
    <n v="2418455"/>
    <x v="351"/>
    <n v="-124957"/>
    <x v="0"/>
    <x v="11"/>
  </r>
  <r>
    <x v="13"/>
    <s v="2025-12-19"/>
    <n v="0"/>
    <s v="取引先D"/>
    <s v="課税"/>
    <s v="取引先D"/>
    <s v="教材"/>
    <s v="開発部"/>
    <s v="MN-1251"/>
    <s v="緊急"/>
    <s v="特別注文"/>
    <s v="仕入れ"/>
    <s v="電力会社D"/>
    <n v="496775"/>
    <m/>
    <n v="1742885"/>
    <x v="352"/>
    <n v="496775"/>
    <x v="1"/>
    <x v="13"/>
  </r>
  <r>
    <x v="3"/>
    <s v="2025-12-19"/>
    <n v="0"/>
    <s v="クレジットカード会社"/>
    <s v="対象外"/>
    <s v="クレジットカード会社"/>
    <s v="オフィス備品"/>
    <s v="総務部"/>
    <s v="MN-3477"/>
    <s v="月末処理"/>
    <s v="割引適用"/>
    <s v="水道光熱費"/>
    <s v="取引先F"/>
    <m/>
    <n v="412247"/>
    <n v="2941257"/>
    <x v="352"/>
    <n v="-412247"/>
    <x v="1"/>
    <x v="3"/>
  </r>
  <r>
    <x v="9"/>
    <s v="2025-12-19"/>
    <n v="0"/>
    <s v="Amazon"/>
    <s v="対象外"/>
    <s v="Amazon"/>
    <s v="教材"/>
    <s v="経理部"/>
    <s v="MN-4850"/>
    <s v="未処理"/>
    <s v="再請求"/>
    <s v="研修費"/>
    <s v="運送会社G"/>
    <m/>
    <n v="21801"/>
    <n v="2389935"/>
    <x v="352"/>
    <n v="-21801"/>
    <x v="0"/>
    <x v="9"/>
  </r>
  <r>
    <x v="9"/>
    <s v="2025-12-19"/>
    <n v="0"/>
    <s v="取引先B"/>
    <s v="課税"/>
    <s v="取引先B"/>
    <s v="教材"/>
    <s v="マーケティング部"/>
    <s v="MN-2205"/>
    <s v="緊急"/>
    <s v="特別注文"/>
    <s v="広告宣伝費"/>
    <s v="運送会社G"/>
    <m/>
    <n v="10595"/>
    <n v="1120202"/>
    <x v="352"/>
    <n v="-10595"/>
    <x v="0"/>
    <x v="9"/>
  </r>
  <r>
    <x v="4"/>
    <s v="2025-12-20"/>
    <n v="0"/>
    <s v="取引先A"/>
    <s v="課税"/>
    <s v="取引先A"/>
    <s v="消耗品"/>
    <s v="管理部"/>
    <s v="MN-8679"/>
    <s v="要見直し"/>
    <s v="通常取引"/>
    <s v="メンテナンス費"/>
    <s v="取引先F"/>
    <m/>
    <n v="164057"/>
    <n v="1220606"/>
    <x v="353"/>
    <n v="-164057"/>
    <x v="1"/>
    <x v="4"/>
  </r>
  <r>
    <x v="14"/>
    <s v="2025-12-21"/>
    <n v="0"/>
    <s v="取引先A"/>
    <s v="課税"/>
    <s v="取引先A"/>
    <s v="消耗品"/>
    <s v="サポート部"/>
    <s v="MN-3839"/>
    <s v="月次処理"/>
    <s v="返品処理"/>
    <s v="研修費"/>
    <s v="税務署I"/>
    <m/>
    <n v="115538"/>
    <n v="2686729"/>
    <x v="354"/>
    <n v="-115538"/>
    <x v="1"/>
    <x v="14"/>
  </r>
  <r>
    <x v="8"/>
    <s v="2025-12-21"/>
    <n v="0"/>
    <s v="オリックス銀行"/>
    <s v="対象外"/>
    <s v="オリックス銀行"/>
    <s v="オフィス備品"/>
    <s v="営業部"/>
    <s v="MN-2720"/>
    <s v="追加調整"/>
    <s v="再請求"/>
    <s v="修理費"/>
    <s v="通販サイトH"/>
    <m/>
    <n v="433998"/>
    <n v="656107"/>
    <x v="354"/>
    <n v="-433998"/>
    <x v="1"/>
    <x v="8"/>
  </r>
  <r>
    <x v="5"/>
    <s v="2025-12-21"/>
    <n v="0"/>
    <s v="コンビニ"/>
    <s v="課税"/>
    <s v="コンビニ"/>
    <s v="商品A"/>
    <s v="マーケティング部"/>
    <s v="MN-7887"/>
    <s v="月末処理"/>
    <s v="優先対応"/>
    <s v="運送料"/>
    <s v="金融機関C"/>
    <n v="56796"/>
    <m/>
    <n v="2657205"/>
    <x v="354"/>
    <n v="56796"/>
    <x v="1"/>
    <x v="5"/>
  </r>
  <r>
    <x v="7"/>
    <s v="2025-12-22"/>
    <n v="0"/>
    <s v="取引先D"/>
    <s v="対象外"/>
    <s v="取引先D"/>
    <s v="サービスC"/>
    <s v="マーケティング部"/>
    <s v="MN-1327"/>
    <s v="未処理"/>
    <s v="キャンセル"/>
    <s v="広告宣伝費"/>
    <s v="プロバイダE"/>
    <m/>
    <n v="305929"/>
    <n v="2604015"/>
    <x v="355"/>
    <n v="-305929"/>
    <x v="1"/>
    <x v="7"/>
  </r>
  <r>
    <x v="4"/>
    <s v="2025-12-22"/>
    <n v="0"/>
    <s v="取引先A"/>
    <s v="非課税"/>
    <s v="取引先A"/>
    <s v="PC機器"/>
    <s v="経理部"/>
    <s v="MN-9402"/>
    <s v="緊急"/>
    <s v="一括払い"/>
    <s v="修理費"/>
    <s v="電力会社D"/>
    <n v="490414"/>
    <m/>
    <n v="1754872"/>
    <x v="355"/>
    <n v="490414"/>
    <x v="1"/>
    <x v="4"/>
  </r>
  <r>
    <x v="12"/>
    <s v="2025-12-22"/>
    <n v="0"/>
    <s v="銀行"/>
    <s v="対象外"/>
    <s v="銀行"/>
    <s v="広告"/>
    <s v="管理部"/>
    <s v="MN-7463"/>
    <s v="追加調整"/>
    <s v="優先対応"/>
    <s v="広告宣伝費"/>
    <s v="プロバイダE"/>
    <n v="314348"/>
    <m/>
    <n v="2493943"/>
    <x v="355"/>
    <n v="314348"/>
    <x v="0"/>
    <x v="12"/>
  </r>
  <r>
    <x v="5"/>
    <s v="2025-12-22"/>
    <n v="0"/>
    <s v="取引先B"/>
    <s v="課税"/>
    <s v="取引先B"/>
    <s v="教材"/>
    <s v="営業部"/>
    <s v="MN-8289"/>
    <s v="月次処理"/>
    <s v="キャンセル"/>
    <s v="研修費"/>
    <s v="カード会社B"/>
    <n v="61020"/>
    <m/>
    <n v="773865"/>
    <x v="355"/>
    <n v="61020"/>
    <x v="1"/>
    <x v="5"/>
  </r>
  <r>
    <x v="14"/>
    <s v="2025-12-22"/>
    <n v="0"/>
    <s v="クレジットカード会社"/>
    <s v="課税"/>
    <s v="クレジットカード会社"/>
    <s v="広告"/>
    <s v="経理部"/>
    <s v="MN-5744"/>
    <s v="未処理"/>
    <s v="支払い遅延"/>
    <s v="研修費"/>
    <s v="通販サイトH"/>
    <m/>
    <n v="283904"/>
    <n v="1691095"/>
    <x v="355"/>
    <n v="-283904"/>
    <x v="1"/>
    <x v="14"/>
  </r>
  <r>
    <x v="10"/>
    <s v="2025-12-23"/>
    <n v="0"/>
    <s v="取引先C"/>
    <s v="課税"/>
    <s v="取引先C"/>
    <s v="商品B"/>
    <s v="管理部"/>
    <s v="MN-2152"/>
    <s v="未処理"/>
    <s v="優先対応"/>
    <s v="研修費"/>
    <s v="銀行A"/>
    <m/>
    <n v="485224"/>
    <n v="1381003"/>
    <x v="356"/>
    <n v="-485224"/>
    <x v="0"/>
    <x v="10"/>
  </r>
  <r>
    <x v="2"/>
    <s v="2025-12-23"/>
    <n v="0"/>
    <s v="取引先A"/>
    <s v="非課税"/>
    <s v="取引先A"/>
    <s v="サービスC"/>
    <s v="サポート部"/>
    <s v="MN-7955"/>
    <s v="追加調整"/>
    <s v="割引適用"/>
    <s v="運送料"/>
    <s v="電力会社D"/>
    <n v="444903"/>
    <m/>
    <n v="1195758"/>
    <x v="356"/>
    <n v="444903"/>
    <x v="1"/>
    <x v="2"/>
  </r>
  <r>
    <x v="0"/>
    <s v="2025-12-23"/>
    <n v="0"/>
    <s v="オリックス銀行"/>
    <s v="非課税"/>
    <s v="オリックス銀行"/>
    <s v="交通費"/>
    <s v="管理部"/>
    <s v="MN-6906"/>
    <s v="支払い済み"/>
    <s v="通常取引"/>
    <s v="修理費"/>
    <s v="運送会社G"/>
    <m/>
    <n v="134876"/>
    <n v="1580828"/>
    <x v="356"/>
    <n v="-134876"/>
    <x v="0"/>
    <x v="0"/>
  </r>
  <r>
    <x v="4"/>
    <s v="2025-12-24"/>
    <n v="0"/>
    <s v="取引先C"/>
    <s v="非課税"/>
    <s v="取引先C"/>
    <s v="PC機器"/>
    <s v="営業部"/>
    <s v="MN-6037"/>
    <s v="要見直し"/>
    <s v="再請求"/>
    <s v="修理費"/>
    <s v="金融機関C"/>
    <n v="301210"/>
    <m/>
    <n v="2165219"/>
    <x v="357"/>
    <n v="301210"/>
    <x v="1"/>
    <x v="4"/>
  </r>
  <r>
    <x v="12"/>
    <s v="2025-12-24"/>
    <n v="0"/>
    <s v="銀行"/>
    <s v="課税"/>
    <s v="銀行"/>
    <s v="消耗品"/>
    <s v="開発部"/>
    <s v="MN-1304"/>
    <s v="未処理"/>
    <s v="割引適用"/>
    <s v="研修費"/>
    <s v="取引先F"/>
    <m/>
    <n v="313840"/>
    <n v="540231"/>
    <x v="357"/>
    <n v="-313840"/>
    <x v="0"/>
    <x v="12"/>
  </r>
  <r>
    <x v="12"/>
    <s v="2025-12-24"/>
    <n v="0"/>
    <s v="銀行"/>
    <s v="対象外"/>
    <s v="銀行"/>
    <s v="商品B"/>
    <s v="マーケティング部"/>
    <s v="MN-1444"/>
    <s v="要確認"/>
    <s v="分割払い"/>
    <s v="接待交際費"/>
    <s v="金融機関C"/>
    <m/>
    <n v="84283"/>
    <n v="1004811"/>
    <x v="357"/>
    <n v="-84283"/>
    <x v="0"/>
    <x v="12"/>
  </r>
  <r>
    <x v="3"/>
    <s v="2025-12-24"/>
    <n v="0"/>
    <s v="取引先C"/>
    <s v="課税"/>
    <s v="取引先C"/>
    <s v="交通費"/>
    <s v="経理部"/>
    <s v="MN-5020"/>
    <s v="月末処理"/>
    <s v="分割払い"/>
    <s v="メンテナンス費"/>
    <s v="銀行A"/>
    <m/>
    <n v="434302"/>
    <n v="2925279"/>
    <x v="357"/>
    <n v="-434302"/>
    <x v="1"/>
    <x v="3"/>
  </r>
  <r>
    <x v="13"/>
    <s v="2025-12-24"/>
    <n v="0"/>
    <s v="税務署"/>
    <s v="非課税"/>
    <s v="税務署"/>
    <s v="PC機器"/>
    <s v="開発部"/>
    <s v="MN-9716"/>
    <s v="支払い済み"/>
    <s v="通常取引"/>
    <s v="修理費"/>
    <s v="カード会社B"/>
    <n v="196369"/>
    <m/>
    <n v="1790129"/>
    <x v="357"/>
    <n v="196369"/>
    <x v="1"/>
    <x v="13"/>
  </r>
  <r>
    <x v="11"/>
    <s v="2025-12-25"/>
    <n v="0"/>
    <s v="クレジットカード会社"/>
    <s v="非課税"/>
    <s v="クレジットカード会社"/>
    <s v="交通費"/>
    <s v="サポート部"/>
    <s v="MN-8743"/>
    <s v="月末処理"/>
    <s v="割引適用"/>
    <s v="修理費"/>
    <s v="政府機関J"/>
    <n v="240778"/>
    <m/>
    <n v="2630110"/>
    <x v="358"/>
    <n v="240778"/>
    <x v="0"/>
    <x v="11"/>
  </r>
  <r>
    <x v="12"/>
    <s v="2025-12-25"/>
    <n v="0"/>
    <s v="銀行"/>
    <s v="課税"/>
    <s v="銀行"/>
    <s v="消耗品"/>
    <s v="総務部"/>
    <s v="MN-4253"/>
    <s v="重要"/>
    <s v="分割払い"/>
    <s v="広告宣伝費"/>
    <s v="金融機関C"/>
    <n v="260430"/>
    <m/>
    <n v="2817464"/>
    <x v="358"/>
    <n v="260430"/>
    <x v="0"/>
    <x v="12"/>
  </r>
  <r>
    <x v="13"/>
    <s v="2025-12-25"/>
    <n v="0"/>
    <s v="Amazon"/>
    <s v="対象外"/>
    <s v="Amazon"/>
    <s v="オフィス備品"/>
    <s v="経理部"/>
    <s v="MN-4199"/>
    <s v="追加調整"/>
    <s v="分割払い"/>
    <s v="水道光熱費"/>
    <s v="プロバイダE"/>
    <m/>
    <n v="66196"/>
    <n v="2284944"/>
    <x v="358"/>
    <n v="-66196"/>
    <x v="1"/>
    <x v="13"/>
  </r>
  <r>
    <x v="3"/>
    <s v="2025-12-25"/>
    <n v="0"/>
    <s v="取引先A"/>
    <s v="対象外"/>
    <s v="取引先A"/>
    <s v="教材"/>
    <s v="総務部"/>
    <s v="MN-3416"/>
    <s v="月次処理"/>
    <s v="一括払い"/>
    <s v="修理費"/>
    <s v="税務署I"/>
    <n v="334238"/>
    <m/>
    <n v="837889"/>
    <x v="358"/>
    <n v="334238"/>
    <x v="1"/>
    <x v="3"/>
  </r>
  <r>
    <x v="2"/>
    <s v="2025-12-25"/>
    <n v="0"/>
    <s v="取引先D"/>
    <s v="課税"/>
    <s v="取引先D"/>
    <s v="消耗品"/>
    <s v="サポート部"/>
    <s v="MN-1289"/>
    <s v="月次処理"/>
    <s v="再請求"/>
    <s v="運送料"/>
    <s v="電力会社D"/>
    <n v="266339"/>
    <m/>
    <n v="2502245"/>
    <x v="358"/>
    <n v="266339"/>
    <x v="1"/>
    <x v="2"/>
  </r>
  <r>
    <x v="0"/>
    <s v="2025-12-26"/>
    <n v="0"/>
    <s v="銀行"/>
    <s v="課税"/>
    <s v="銀行"/>
    <s v="交通費"/>
    <s v="開発部"/>
    <s v="MN-3066"/>
    <s v="要見直し"/>
    <s v="通常取引"/>
    <s v="水道光熱費"/>
    <s v="プロバイダE"/>
    <m/>
    <n v="418251"/>
    <n v="2821047"/>
    <x v="359"/>
    <n v="-418251"/>
    <x v="0"/>
    <x v="0"/>
  </r>
  <r>
    <x v="4"/>
    <s v="2025-12-26"/>
    <n v="0"/>
    <s v="Amazon"/>
    <s v="課税"/>
    <s v="Amazon"/>
    <s v="広告"/>
    <s v="経理部"/>
    <s v="MN-6026"/>
    <s v="クライアント対応"/>
    <s v="一括払い"/>
    <s v="水道光熱費"/>
    <s v="金融機関C"/>
    <m/>
    <n v="434325"/>
    <n v="1956012"/>
    <x v="359"/>
    <n v="-434325"/>
    <x v="1"/>
    <x v="4"/>
  </r>
  <r>
    <x v="6"/>
    <s v="2025-12-26"/>
    <n v="0"/>
    <s v="オリックス銀行"/>
    <s v="課税"/>
    <s v="オリックス銀行"/>
    <s v="商品A"/>
    <s v="開発部"/>
    <s v="MN-9255"/>
    <s v="要確認"/>
    <s v="返品処理"/>
    <s v="メンテナンス費"/>
    <s v="取引先F"/>
    <m/>
    <n v="467256"/>
    <n v="1062985"/>
    <x v="359"/>
    <n v="-467256"/>
    <x v="0"/>
    <x v="6"/>
  </r>
  <r>
    <x v="1"/>
    <s v="2025-12-26"/>
    <n v="0"/>
    <s v="取引先B"/>
    <s v="非課税"/>
    <s v="取引先B"/>
    <s v="消耗品"/>
    <s v="経理部"/>
    <s v="MN-1988"/>
    <s v="月次処理"/>
    <s v="割引適用"/>
    <s v="修理費"/>
    <s v="銀行A"/>
    <n v="221925"/>
    <m/>
    <n v="527385"/>
    <x v="359"/>
    <n v="221925"/>
    <x v="1"/>
    <x v="1"/>
  </r>
  <r>
    <x v="13"/>
    <s v="2025-12-26"/>
    <n v="0"/>
    <s v="取引先D"/>
    <s v="課税"/>
    <s v="取引先D"/>
    <s v="教材"/>
    <s v="管理部"/>
    <s v="MN-3721"/>
    <s v="重要"/>
    <s v="支払い遅延"/>
    <s v="販売"/>
    <s v="運送会社G"/>
    <m/>
    <n v="310541"/>
    <n v="1268556"/>
    <x v="359"/>
    <n v="-310541"/>
    <x v="1"/>
    <x v="13"/>
  </r>
  <r>
    <x v="4"/>
    <s v="2025-12-27"/>
    <n v="0"/>
    <s v="取引先C"/>
    <s v="課税"/>
    <s v="取引先C"/>
    <s v="商品A"/>
    <s v="サポート部"/>
    <s v="MN-8522"/>
    <s v="要確認"/>
    <s v="キャンセル"/>
    <s v="仕入れ"/>
    <s v="金融機関C"/>
    <m/>
    <n v="360947"/>
    <n v="2223702"/>
    <x v="360"/>
    <n v="-360947"/>
    <x v="1"/>
    <x v="4"/>
  </r>
  <r>
    <x v="7"/>
    <s v="2025-12-27"/>
    <n v="0"/>
    <s v="取引先B"/>
    <s v="課税"/>
    <s v="取引先B"/>
    <s v="教材"/>
    <s v="マーケティング部"/>
    <s v="MN-1988"/>
    <s v="未処理"/>
    <s v="返品処理"/>
    <s v="修理費"/>
    <s v="通販サイトH"/>
    <n v="188866"/>
    <m/>
    <n v="695960"/>
    <x v="360"/>
    <n v="188866"/>
    <x v="1"/>
    <x v="7"/>
  </r>
  <r>
    <x v="5"/>
    <s v="2025-12-27"/>
    <n v="0"/>
    <s v="取引先A"/>
    <s v="非課税"/>
    <s v="取引先A"/>
    <s v="教材"/>
    <s v="経理部"/>
    <s v="MN-4670"/>
    <s v="重要"/>
    <s v="特別注文"/>
    <s v="修理費"/>
    <s v="税務署I"/>
    <n v="337707"/>
    <m/>
    <n v="989614"/>
    <x v="360"/>
    <n v="337707"/>
    <x v="1"/>
    <x v="5"/>
  </r>
  <r>
    <x v="13"/>
    <s v="2025-12-27"/>
    <n v="0"/>
    <s v="取引先D"/>
    <s v="対象外"/>
    <s v="取引先D"/>
    <s v="サービスC"/>
    <s v="開発部"/>
    <s v="MN-7775"/>
    <s v="要見直し"/>
    <s v="分割払い"/>
    <s v="研修費"/>
    <s v="銀行A"/>
    <m/>
    <n v="230015"/>
    <n v="2669051"/>
    <x v="360"/>
    <n v="-230015"/>
    <x v="1"/>
    <x v="13"/>
  </r>
  <r>
    <x v="10"/>
    <s v="2025-12-27"/>
    <n v="0"/>
    <s v="銀行"/>
    <s v="対象外"/>
    <s v="銀行"/>
    <s v="消耗品"/>
    <s v="管理部"/>
    <s v="MN-9206"/>
    <s v="月次処理"/>
    <s v="割引適用"/>
    <s v="接待交際費"/>
    <s v="通販サイトH"/>
    <n v="29408"/>
    <m/>
    <n v="2690774"/>
    <x v="360"/>
    <n v="29408"/>
    <x v="0"/>
    <x v="10"/>
  </r>
  <r>
    <x v="12"/>
    <s v="2025-12-28"/>
    <n v="0"/>
    <s v="クレジットカード会社"/>
    <s v="非課税"/>
    <s v="クレジットカード会社"/>
    <s v="広告"/>
    <s v="開発部"/>
    <s v="MN-2486"/>
    <s v="要見直し"/>
    <s v="分割払い"/>
    <s v="研修費"/>
    <s v="カード会社B"/>
    <n v="464238"/>
    <m/>
    <n v="2071335"/>
    <x v="361"/>
    <n v="464238"/>
    <x v="0"/>
    <x v="12"/>
  </r>
  <r>
    <x v="11"/>
    <s v="2025-12-28"/>
    <n v="0"/>
    <s v="銀行"/>
    <s v="非課税"/>
    <s v="銀行"/>
    <s v="PC機器"/>
    <s v="経理部"/>
    <s v="MN-5229"/>
    <s v="クライアント対応"/>
    <s v="通常取引"/>
    <s v="運送料"/>
    <s v="電力会社D"/>
    <n v="213920"/>
    <m/>
    <n v="1305207"/>
    <x v="361"/>
    <n v="213920"/>
    <x v="0"/>
    <x v="11"/>
  </r>
  <r>
    <x v="1"/>
    <s v="2025-12-28"/>
    <n v="0"/>
    <s v="クレジットカード会社"/>
    <s v="対象外"/>
    <s v="クレジットカード会社"/>
    <s v="オフィス備品"/>
    <s v="サポート部"/>
    <s v="MN-2384"/>
    <s v="支払い済み"/>
    <s v="返品処理"/>
    <s v="通信費"/>
    <s v="銀行A"/>
    <m/>
    <n v="230422"/>
    <n v="2004513"/>
    <x v="361"/>
    <n v="-230422"/>
    <x v="1"/>
    <x v="1"/>
  </r>
  <r>
    <x v="1"/>
    <s v="2025-12-29"/>
    <n v="0"/>
    <s v="クレジットカード会社"/>
    <s v="非課税"/>
    <s v="クレジットカード会社"/>
    <s v="交通費"/>
    <s v="管理部"/>
    <s v="MN-8594"/>
    <s v="クライアント対応"/>
    <s v="再請求"/>
    <s v="水道光熱費"/>
    <s v="政府機関J"/>
    <n v="317224"/>
    <m/>
    <n v="1252510"/>
    <x v="362"/>
    <n v="317224"/>
    <x v="1"/>
    <x v="1"/>
  </r>
  <r>
    <x v="14"/>
    <s v="2025-12-29"/>
    <n v="0"/>
    <s v="取引先B"/>
    <s v="対象外"/>
    <s v="取引先B"/>
    <s v="消耗品"/>
    <s v="総務部"/>
    <s v="MN-5611"/>
    <s v="クライアント対応"/>
    <s v="再請求"/>
    <s v="広告宣伝費"/>
    <s v="税務署I"/>
    <n v="391217"/>
    <m/>
    <n v="1049104"/>
    <x v="362"/>
    <n v="391217"/>
    <x v="1"/>
    <x v="14"/>
  </r>
  <r>
    <x v="1"/>
    <s v="2025-12-30"/>
    <n v="0"/>
    <s v="取引先B"/>
    <s v="対象外"/>
    <s v="取引先B"/>
    <s v="交通費"/>
    <s v="サポート部"/>
    <s v="MN-8985"/>
    <s v="緊急"/>
    <s v="キャンセル"/>
    <s v="メンテナンス費"/>
    <s v="政府機関J"/>
    <n v="175387"/>
    <m/>
    <n v="635980"/>
    <x v="363"/>
    <n v="175387"/>
    <x v="1"/>
    <x v="1"/>
  </r>
  <r>
    <x v="13"/>
    <s v="2025-12-30"/>
    <n v="0"/>
    <s v="税務署"/>
    <s v="対象外"/>
    <s v="税務署"/>
    <s v="オフィス備品"/>
    <s v="サポート部"/>
    <s v="MN-5233"/>
    <s v="要見直し"/>
    <s v="再請求"/>
    <s v="水道光熱費"/>
    <s v="取引先F"/>
    <n v="336031"/>
    <m/>
    <n v="915418"/>
    <x v="363"/>
    <n v="336031"/>
    <x v="1"/>
    <x v="13"/>
  </r>
  <r>
    <x v="6"/>
    <s v="2025-12-31"/>
    <n v="0"/>
    <s v="オリックス銀行"/>
    <s v="非課税"/>
    <s v="オリックス銀行"/>
    <s v="消耗品"/>
    <s v="営業部"/>
    <s v="MN-7378"/>
    <s v="月次処理"/>
    <s v="分割払い"/>
    <s v="販売"/>
    <s v="プロバイダE"/>
    <n v="168963"/>
    <m/>
    <n v="2986616"/>
    <x v="364"/>
    <n v="168963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D0B86A-0F7E-407A-9DBF-9F6C740869DC}" name="ピボットテーブル3" cacheId="28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multipleFieldFilters="0">
  <location ref="A3:P22" firstHeaderRow="1" firstDataRow="4" firstDataCol="3"/>
  <pivotFields count="22">
    <pivotField axis="axisRow" compact="0" outline="0" showAll="0" defaultSubtotal="0">
      <items count="15">
        <item x="6"/>
        <item x="3"/>
        <item x="8"/>
        <item x="13"/>
        <item x="0"/>
        <item x="9"/>
        <item x="2"/>
        <item x="5"/>
        <item x="4"/>
        <item x="12"/>
        <item x="10"/>
        <item x="14"/>
        <item x="11"/>
        <item x="1"/>
        <item x="7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numFmtId="14" outline="0" showAll="0" defaultSubtotal="0">
      <items count="3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</items>
    </pivotField>
    <pivotField dataField="1" compact="0" numFmtId="38" outline="0" showAll="0" defaultSubtotal="0"/>
    <pivotField axis="axisRow" compact="0" outline="0" showAll="0" defaultSubtotal="0">
      <items count="3">
        <item x="0"/>
        <item x="1"/>
        <item m="1" x="2"/>
      </items>
    </pivotField>
    <pivotField axis="axisRow" compact="0" outline="0" showAll="0" defaultSubtotal="0">
      <items count="15">
        <item x="6"/>
        <item x="11"/>
        <item x="10"/>
        <item x="12"/>
        <item x="0"/>
        <item x="9"/>
        <item x="14"/>
        <item x="13"/>
        <item x="2"/>
        <item x="3"/>
        <item x="4"/>
        <item x="5"/>
        <item x="7"/>
        <item x="8"/>
        <item x="1"/>
      </items>
    </pivotField>
    <pivotField axis="axisCol" compact="0" outline="0" subtotalTop="0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  <pivotField axis="axisCol" compact="0" outline="0" subtotalTop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3">
    <field x="18"/>
    <field x="19"/>
    <field x="0"/>
  </rowFields>
  <rowItems count="16">
    <i>
      <x/>
      <x/>
      <x/>
    </i>
    <i r="1">
      <x v="1"/>
      <x v="12"/>
    </i>
    <i r="1">
      <x v="2"/>
      <x v="10"/>
    </i>
    <i r="1">
      <x v="3"/>
      <x v="9"/>
    </i>
    <i r="1">
      <x v="4"/>
      <x v="4"/>
    </i>
    <i r="1">
      <x v="5"/>
      <x v="5"/>
    </i>
    <i>
      <x v="1"/>
      <x v="6"/>
      <x v="11"/>
    </i>
    <i r="1">
      <x v="7"/>
      <x v="3"/>
    </i>
    <i r="1">
      <x v="8"/>
      <x v="6"/>
    </i>
    <i r="1">
      <x v="9"/>
      <x v="1"/>
    </i>
    <i r="1">
      <x v="10"/>
      <x v="8"/>
    </i>
    <i r="1">
      <x v="11"/>
      <x v="7"/>
    </i>
    <i r="1">
      <x v="12"/>
      <x v="14"/>
    </i>
    <i r="1">
      <x v="13"/>
      <x v="2"/>
    </i>
    <i r="1">
      <x v="14"/>
      <x v="13"/>
    </i>
    <i t="grand">
      <x/>
    </i>
  </rowItems>
  <colFields count="3">
    <field x="21"/>
    <field x="20"/>
    <field x="16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合計 / 貸借金額_x000a_（-は貸方）" fld="17" baseField="0" baseItem="0" numFmtId="38"/>
  </dataFields>
  <formats count="93">
    <format dxfId="92">
      <pivotArea type="all" dataOnly="0" outline="0" fieldPosition="0"/>
    </format>
    <format dxfId="91">
      <pivotArea outline="0" collapsedLevelsAreSubtotals="1" fieldPosition="0"/>
    </format>
    <format dxfId="90">
      <pivotArea type="origin" dataOnly="0" labelOnly="1" outline="0" fieldPosition="0"/>
    </format>
    <format dxfId="89">
      <pivotArea field="21" type="button" dataOnly="0" labelOnly="1" outline="0" axis="axisCol" fieldPosition="0"/>
    </format>
    <format dxfId="88">
      <pivotArea field="20" type="button" dataOnly="0" labelOnly="1" outline="0" axis="axisCol" fieldPosition="1"/>
    </format>
    <format dxfId="87">
      <pivotArea field="16" type="button" dataOnly="0" labelOnly="1" outline="0" axis="axisCol" fieldPosition="2"/>
    </format>
    <format dxfId="86">
      <pivotArea type="topRight" dataOnly="0" labelOnly="1" outline="0" fieldPosition="0"/>
    </format>
    <format dxfId="85">
      <pivotArea field="18" type="button" dataOnly="0" labelOnly="1" outline="0" axis="axisRow" fieldPosition="0"/>
    </format>
    <format dxfId="84">
      <pivotArea field="19" type="button" dataOnly="0" labelOnly="1" outline="0" axis="axisRow" fieldPosition="1"/>
    </format>
    <format dxfId="83">
      <pivotArea field="0" type="button" dataOnly="0" labelOnly="1" outline="0" axis="axisRow" fieldPosition="2"/>
    </format>
    <format dxfId="82">
      <pivotArea dataOnly="0" labelOnly="1" outline="0" fieldPosition="0">
        <references count="1">
          <reference field="18" count="0"/>
        </references>
      </pivotArea>
    </format>
    <format dxfId="81">
      <pivotArea dataOnly="0" labelOnly="1" grandRow="1" outline="0" fieldPosition="0"/>
    </format>
    <format dxfId="80">
      <pivotArea dataOnly="0" labelOnly="1" outline="0" fieldPosition="0">
        <references count="2">
          <reference field="18" count="1" selected="0">
            <x v="0"/>
          </reference>
          <reference field="19" count="6">
            <x v="0"/>
            <x v="1"/>
            <x v="2"/>
            <x v="3"/>
            <x v="4"/>
            <x v="5"/>
          </reference>
        </references>
      </pivotArea>
    </format>
    <format dxfId="79">
      <pivotArea dataOnly="0" labelOnly="1" outline="0" fieldPosition="0">
        <references count="2">
          <reference field="18" count="1" selected="0">
            <x v="1"/>
          </reference>
          <reference field="19" count="9"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78">
      <pivotArea dataOnly="0" labelOnly="1" outline="0" fieldPosition="0">
        <references count="3">
          <reference field="0" count="1">
            <x v="0"/>
          </reference>
          <reference field="18" count="1" selected="0">
            <x v="0"/>
          </reference>
          <reference field="19" count="1" selected="0">
            <x v="0"/>
          </reference>
        </references>
      </pivotArea>
    </format>
    <format dxfId="77">
      <pivotArea dataOnly="0" labelOnly="1" outline="0" fieldPosition="0">
        <references count="3">
          <reference field="0" count="1">
            <x v="12"/>
          </reference>
          <reference field="18" count="1" selected="0">
            <x v="0"/>
          </reference>
          <reference field="19" count="1" selected="0">
            <x v="1"/>
          </reference>
        </references>
      </pivotArea>
    </format>
    <format dxfId="76">
      <pivotArea dataOnly="0" labelOnly="1" outline="0" fieldPosition="0">
        <references count="3">
          <reference field="0" count="1">
            <x v="10"/>
          </reference>
          <reference field="18" count="1" selected="0">
            <x v="0"/>
          </reference>
          <reference field="19" count="1" selected="0">
            <x v="2"/>
          </reference>
        </references>
      </pivotArea>
    </format>
    <format dxfId="75">
      <pivotArea dataOnly="0" labelOnly="1" outline="0" fieldPosition="0">
        <references count="3">
          <reference field="0" count="1">
            <x v="9"/>
          </reference>
          <reference field="18" count="1" selected="0">
            <x v="0"/>
          </reference>
          <reference field="19" count="1" selected="0">
            <x v="3"/>
          </reference>
        </references>
      </pivotArea>
    </format>
    <format dxfId="74">
      <pivotArea dataOnly="0" labelOnly="1" outline="0" fieldPosition="0">
        <references count="3">
          <reference field="0" count="1">
            <x v="4"/>
          </reference>
          <reference field="18" count="1" selected="0">
            <x v="0"/>
          </reference>
          <reference field="19" count="1" selected="0">
            <x v="4"/>
          </reference>
        </references>
      </pivotArea>
    </format>
    <format dxfId="73">
      <pivotArea dataOnly="0" labelOnly="1" outline="0" fieldPosition="0">
        <references count="3">
          <reference field="0" count="1">
            <x v="5"/>
          </reference>
          <reference field="18" count="1" selected="0">
            <x v="0"/>
          </reference>
          <reference field="19" count="1" selected="0">
            <x v="5"/>
          </reference>
        </references>
      </pivotArea>
    </format>
    <format dxfId="72">
      <pivotArea dataOnly="0" labelOnly="1" outline="0" fieldPosition="0">
        <references count="3">
          <reference field="0" count="1">
            <x v="11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71">
      <pivotArea dataOnly="0" labelOnly="1" outline="0" fieldPosition="0">
        <references count="3">
          <reference field="0" count="1">
            <x v="3"/>
          </reference>
          <reference field="18" count="1" selected="0">
            <x v="1"/>
          </reference>
          <reference field="19" count="1" selected="0">
            <x v="7"/>
          </reference>
        </references>
      </pivotArea>
    </format>
    <format dxfId="70">
      <pivotArea dataOnly="0" labelOnly="1" outline="0" fieldPosition="0">
        <references count="3">
          <reference field="0" count="1">
            <x v="6"/>
          </reference>
          <reference field="18" count="1" selected="0">
            <x v="1"/>
          </reference>
          <reference field="19" count="1" selected="0">
            <x v="8"/>
          </reference>
        </references>
      </pivotArea>
    </format>
    <format dxfId="69">
      <pivotArea dataOnly="0" labelOnly="1" outline="0" fieldPosition="0">
        <references count="3">
          <reference field="0" count="1">
            <x v="1"/>
          </reference>
          <reference field="18" count="1" selected="0">
            <x v="1"/>
          </reference>
          <reference field="19" count="1" selected="0">
            <x v="9"/>
          </reference>
        </references>
      </pivotArea>
    </format>
    <format dxfId="68">
      <pivotArea dataOnly="0" labelOnly="1" outline="0" fieldPosition="0">
        <references count="3">
          <reference field="0" count="1">
            <x v="8"/>
          </reference>
          <reference field="18" count="1" selected="0">
            <x v="1"/>
          </reference>
          <reference field="19" count="1" selected="0">
            <x v="10"/>
          </reference>
        </references>
      </pivotArea>
    </format>
    <format dxfId="67">
      <pivotArea dataOnly="0" labelOnly="1" outline="0" fieldPosition="0">
        <references count="3">
          <reference field="0" count="1">
            <x v="7"/>
          </reference>
          <reference field="18" count="1" selected="0">
            <x v="1"/>
          </reference>
          <reference field="19" count="1" selected="0">
            <x v="11"/>
          </reference>
        </references>
      </pivotArea>
    </format>
    <format dxfId="66">
      <pivotArea dataOnly="0" labelOnly="1" outline="0" fieldPosition="0">
        <references count="3">
          <reference field="0" count="1">
            <x v="14"/>
          </reference>
          <reference field="18" count="1" selected="0">
            <x v="1"/>
          </reference>
          <reference field="19" count="1" selected="0">
            <x v="12"/>
          </reference>
        </references>
      </pivotArea>
    </format>
    <format dxfId="65">
      <pivotArea dataOnly="0" labelOnly="1" outline="0" fieldPosition="0">
        <references count="3">
          <reference field="0" count="1">
            <x v="2"/>
          </reference>
          <reference field="18" count="1" selected="0">
            <x v="1"/>
          </reference>
          <reference field="19" count="1" selected="0">
            <x v="13"/>
          </reference>
        </references>
      </pivotArea>
    </format>
    <format dxfId="64">
      <pivotArea dataOnly="0" labelOnly="1" outline="0" fieldPosition="0">
        <references count="3">
          <reference field="0" count="1">
            <x v="13"/>
          </reference>
          <reference field="18" count="1" selected="0">
            <x v="1"/>
          </reference>
          <reference field="19" count="1" selected="0">
            <x v="14"/>
          </reference>
        </references>
      </pivotArea>
    </format>
    <format dxfId="63">
      <pivotArea dataOnly="0" labelOnly="1" outline="0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2">
      <pivotArea dataOnly="0" labelOnly="1" grandCol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origin" dataOnly="0" labelOnly="1" outline="0" fieldPosition="0"/>
    </format>
    <format dxfId="58">
      <pivotArea field="21" type="button" dataOnly="0" labelOnly="1" outline="0" axis="axisCol" fieldPosition="0"/>
    </format>
    <format dxfId="57">
      <pivotArea field="20" type="button" dataOnly="0" labelOnly="1" outline="0" axis="axisCol" fieldPosition="1"/>
    </format>
    <format dxfId="56">
      <pivotArea field="16" type="button" dataOnly="0" labelOnly="1" outline="0" axis="axisCol" fieldPosition="2"/>
    </format>
    <format dxfId="55">
      <pivotArea type="topRight" dataOnly="0" labelOnly="1" outline="0" fieldPosition="0"/>
    </format>
    <format dxfId="54">
      <pivotArea field="18" type="button" dataOnly="0" labelOnly="1" outline="0" axis="axisRow" fieldPosition="0"/>
    </format>
    <format dxfId="53">
      <pivotArea field="19" type="button" dataOnly="0" labelOnly="1" outline="0" axis="axisRow" fieldPosition="1"/>
    </format>
    <format dxfId="52">
      <pivotArea field="0" type="button" dataOnly="0" labelOnly="1" outline="0" axis="axisRow" fieldPosition="2"/>
    </format>
    <format dxfId="51">
      <pivotArea dataOnly="0" labelOnly="1" outline="0" fieldPosition="0">
        <references count="1">
          <reference field="18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2">
          <reference field="18" count="1" selected="0">
            <x v="0"/>
          </reference>
          <reference field="19" count="6">
            <x v="0"/>
            <x v="1"/>
            <x v="2"/>
            <x v="3"/>
            <x v="4"/>
            <x v="5"/>
          </reference>
        </references>
      </pivotArea>
    </format>
    <format dxfId="48">
      <pivotArea dataOnly="0" labelOnly="1" outline="0" fieldPosition="0">
        <references count="2">
          <reference field="18" count="1" selected="0">
            <x v="1"/>
          </reference>
          <reference field="19" count="9"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7">
      <pivotArea dataOnly="0" labelOnly="1" outline="0" fieldPosition="0">
        <references count="3">
          <reference field="0" count="1">
            <x v="0"/>
          </reference>
          <reference field="18" count="1" selected="0">
            <x v="0"/>
          </reference>
          <reference field="19" count="1" selected="0">
            <x v="0"/>
          </reference>
        </references>
      </pivotArea>
    </format>
    <format dxfId="46">
      <pivotArea dataOnly="0" labelOnly="1" outline="0" fieldPosition="0">
        <references count="3">
          <reference field="0" count="1">
            <x v="12"/>
          </reference>
          <reference field="18" count="1" selected="0">
            <x v="0"/>
          </reference>
          <reference field="19" count="1" selected="0">
            <x v="1"/>
          </reference>
        </references>
      </pivotArea>
    </format>
    <format dxfId="45">
      <pivotArea dataOnly="0" labelOnly="1" outline="0" fieldPosition="0">
        <references count="3">
          <reference field="0" count="1">
            <x v="10"/>
          </reference>
          <reference field="18" count="1" selected="0">
            <x v="0"/>
          </reference>
          <reference field="19" count="1" selected="0">
            <x v="2"/>
          </reference>
        </references>
      </pivotArea>
    </format>
    <format dxfId="44">
      <pivotArea dataOnly="0" labelOnly="1" outline="0" fieldPosition="0">
        <references count="3">
          <reference field="0" count="1">
            <x v="9"/>
          </reference>
          <reference field="18" count="1" selected="0">
            <x v="0"/>
          </reference>
          <reference field="19" count="1" selected="0">
            <x v="3"/>
          </reference>
        </references>
      </pivotArea>
    </format>
    <format dxfId="43">
      <pivotArea dataOnly="0" labelOnly="1" outline="0" fieldPosition="0">
        <references count="3">
          <reference field="0" count="1">
            <x v="4"/>
          </reference>
          <reference field="18" count="1" selected="0">
            <x v="0"/>
          </reference>
          <reference field="19" count="1" selected="0">
            <x v="4"/>
          </reference>
        </references>
      </pivotArea>
    </format>
    <format dxfId="42">
      <pivotArea dataOnly="0" labelOnly="1" outline="0" fieldPosition="0">
        <references count="3">
          <reference field="0" count="1">
            <x v="5"/>
          </reference>
          <reference field="18" count="1" selected="0">
            <x v="0"/>
          </reference>
          <reference field="19" count="1" selected="0">
            <x v="5"/>
          </reference>
        </references>
      </pivotArea>
    </format>
    <format dxfId="41">
      <pivotArea dataOnly="0" labelOnly="1" outline="0" fieldPosition="0">
        <references count="3">
          <reference field="0" count="1">
            <x v="11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40">
      <pivotArea dataOnly="0" labelOnly="1" outline="0" fieldPosition="0">
        <references count="3">
          <reference field="0" count="1">
            <x v="3"/>
          </reference>
          <reference field="18" count="1" selected="0">
            <x v="1"/>
          </reference>
          <reference field="19" count="1" selected="0">
            <x v="7"/>
          </reference>
        </references>
      </pivotArea>
    </format>
    <format dxfId="39">
      <pivotArea dataOnly="0" labelOnly="1" outline="0" fieldPosition="0">
        <references count="3">
          <reference field="0" count="1">
            <x v="6"/>
          </reference>
          <reference field="18" count="1" selected="0">
            <x v="1"/>
          </reference>
          <reference field="19" count="1" selected="0">
            <x v="8"/>
          </reference>
        </references>
      </pivotArea>
    </format>
    <format dxfId="38">
      <pivotArea dataOnly="0" labelOnly="1" outline="0" fieldPosition="0">
        <references count="3">
          <reference field="0" count="1">
            <x v="1"/>
          </reference>
          <reference field="18" count="1" selected="0">
            <x v="1"/>
          </reference>
          <reference field="19" count="1" selected="0">
            <x v="9"/>
          </reference>
        </references>
      </pivotArea>
    </format>
    <format dxfId="37">
      <pivotArea dataOnly="0" labelOnly="1" outline="0" fieldPosition="0">
        <references count="3">
          <reference field="0" count="1">
            <x v="8"/>
          </reference>
          <reference field="18" count="1" selected="0">
            <x v="1"/>
          </reference>
          <reference field="19" count="1" selected="0">
            <x v="10"/>
          </reference>
        </references>
      </pivotArea>
    </format>
    <format dxfId="36">
      <pivotArea dataOnly="0" labelOnly="1" outline="0" fieldPosition="0">
        <references count="3">
          <reference field="0" count="1">
            <x v="7"/>
          </reference>
          <reference field="18" count="1" selected="0">
            <x v="1"/>
          </reference>
          <reference field="19" count="1" selected="0">
            <x v="11"/>
          </reference>
        </references>
      </pivotArea>
    </format>
    <format dxfId="35">
      <pivotArea dataOnly="0" labelOnly="1" outline="0" fieldPosition="0">
        <references count="3">
          <reference field="0" count="1">
            <x v="14"/>
          </reference>
          <reference field="18" count="1" selected="0">
            <x v="1"/>
          </reference>
          <reference field="19" count="1" selected="0">
            <x v="12"/>
          </reference>
        </references>
      </pivotArea>
    </format>
    <format dxfId="34">
      <pivotArea dataOnly="0" labelOnly="1" outline="0" fieldPosition="0">
        <references count="3">
          <reference field="0" count="1">
            <x v="2"/>
          </reference>
          <reference field="18" count="1" selected="0">
            <x v="1"/>
          </reference>
          <reference field="19" count="1" selected="0">
            <x v="13"/>
          </reference>
        </references>
      </pivotArea>
    </format>
    <format dxfId="33">
      <pivotArea dataOnly="0" labelOnly="1" outline="0" fieldPosition="0">
        <references count="3">
          <reference field="0" count="1">
            <x v="13"/>
          </reference>
          <reference field="18" count="1" selected="0">
            <x v="1"/>
          </reference>
          <reference field="19" count="1" selected="0">
            <x v="14"/>
          </reference>
        </references>
      </pivotArea>
    </format>
    <format dxfId="32">
      <pivotArea dataOnly="0" labelOnly="1" outline="0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1">
      <pivotArea dataOnly="0" labelOnly="1" grandCol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1" type="button" dataOnly="0" labelOnly="1" outline="0" axis="axisCol" fieldPosition="0"/>
    </format>
    <format dxfId="26">
      <pivotArea field="20" type="button" dataOnly="0" labelOnly="1" outline="0" axis="axisCol" fieldPosition="1"/>
    </format>
    <format dxfId="25">
      <pivotArea field="16" type="button" dataOnly="0" labelOnly="1" outline="0" axis="axisCol" fieldPosition="2"/>
    </format>
    <format dxfId="24">
      <pivotArea type="topRight" dataOnly="0" labelOnly="1" outline="0" fieldPosition="0"/>
    </format>
    <format dxfId="23">
      <pivotArea field="18" type="button" dataOnly="0" labelOnly="1" outline="0" axis="axisRow" fieldPosition="0"/>
    </format>
    <format dxfId="22">
      <pivotArea field="19" type="button" dataOnly="0" labelOnly="1" outline="0" axis="axisRow" fieldPosition="1"/>
    </format>
    <format dxfId="21">
      <pivotArea field="0" type="button" dataOnly="0" labelOnly="1" outline="0" axis="axisRow" fieldPosition="2"/>
    </format>
    <format dxfId="20">
      <pivotArea dataOnly="0" labelOnly="1" outline="0" fieldPosition="0">
        <references count="1">
          <reference field="18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2">
          <reference field="18" count="1" selected="0">
            <x v="0"/>
          </reference>
          <reference field="19" count="6">
            <x v="0"/>
            <x v="1"/>
            <x v="2"/>
            <x v="3"/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18" count="1" selected="0">
            <x v="1"/>
          </reference>
          <reference field="19" count="9"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6">
      <pivotArea dataOnly="0" labelOnly="1" outline="0" fieldPosition="0">
        <references count="3">
          <reference field="0" count="1">
            <x v="0"/>
          </reference>
          <reference field="18" count="1" selected="0">
            <x v="0"/>
          </reference>
          <reference field="19" count="1" selected="0">
            <x v="0"/>
          </reference>
        </references>
      </pivotArea>
    </format>
    <format dxfId="15">
      <pivotArea dataOnly="0" labelOnly="1" outline="0" fieldPosition="0">
        <references count="3">
          <reference field="0" count="1">
            <x v="12"/>
          </reference>
          <reference field="18" count="1" selected="0">
            <x v="0"/>
          </reference>
          <reference field="19" count="1" selected="0">
            <x v="1"/>
          </reference>
        </references>
      </pivotArea>
    </format>
    <format dxfId="14">
      <pivotArea dataOnly="0" labelOnly="1" outline="0" fieldPosition="0">
        <references count="3">
          <reference field="0" count="1">
            <x v="10"/>
          </reference>
          <reference field="18" count="1" selected="0">
            <x v="0"/>
          </reference>
          <reference field="19" count="1" selected="0">
            <x v="2"/>
          </reference>
        </references>
      </pivotArea>
    </format>
    <format dxfId="13">
      <pivotArea dataOnly="0" labelOnly="1" outline="0" fieldPosition="0">
        <references count="3">
          <reference field="0" count="1">
            <x v="9"/>
          </reference>
          <reference field="18" count="1" selected="0">
            <x v="0"/>
          </reference>
          <reference field="19" count="1" selected="0">
            <x v="3"/>
          </reference>
        </references>
      </pivotArea>
    </format>
    <format dxfId="12">
      <pivotArea dataOnly="0" labelOnly="1" outline="0" fieldPosition="0">
        <references count="3">
          <reference field="0" count="1">
            <x v="4"/>
          </reference>
          <reference field="18" count="1" selected="0">
            <x v="0"/>
          </reference>
          <reference field="19" count="1" selected="0">
            <x v="4"/>
          </reference>
        </references>
      </pivotArea>
    </format>
    <format dxfId="11">
      <pivotArea dataOnly="0" labelOnly="1" outline="0" fieldPosition="0">
        <references count="3">
          <reference field="0" count="1">
            <x v="5"/>
          </reference>
          <reference field="18" count="1" selected="0">
            <x v="0"/>
          </reference>
          <reference field="19" count="1" selected="0">
            <x v="5"/>
          </reference>
        </references>
      </pivotArea>
    </format>
    <format dxfId="10">
      <pivotArea dataOnly="0" labelOnly="1" outline="0" fieldPosition="0">
        <references count="3">
          <reference field="0" count="1">
            <x v="11"/>
          </reference>
          <reference field="18" count="1" selected="0">
            <x v="1"/>
          </reference>
          <reference field="19" count="1" selected="0">
            <x v="6"/>
          </reference>
        </references>
      </pivotArea>
    </format>
    <format dxfId="9">
      <pivotArea dataOnly="0" labelOnly="1" outline="0" fieldPosition="0">
        <references count="3">
          <reference field="0" count="1">
            <x v="3"/>
          </reference>
          <reference field="18" count="1" selected="0">
            <x v="1"/>
          </reference>
          <reference field="19" count="1" selected="0">
            <x v="7"/>
          </reference>
        </references>
      </pivotArea>
    </format>
    <format dxfId="8">
      <pivotArea dataOnly="0" labelOnly="1" outline="0" fieldPosition="0">
        <references count="3">
          <reference field="0" count="1">
            <x v="6"/>
          </reference>
          <reference field="18" count="1" selected="0">
            <x v="1"/>
          </reference>
          <reference field="19" count="1" selected="0">
            <x v="8"/>
          </reference>
        </references>
      </pivotArea>
    </format>
    <format dxfId="7">
      <pivotArea dataOnly="0" labelOnly="1" outline="0" fieldPosition="0">
        <references count="3">
          <reference field="0" count="1">
            <x v="1"/>
          </reference>
          <reference field="18" count="1" selected="0">
            <x v="1"/>
          </reference>
          <reference field="19" count="1" selected="0">
            <x v="9"/>
          </reference>
        </references>
      </pivotArea>
    </format>
    <format dxfId="6">
      <pivotArea dataOnly="0" labelOnly="1" outline="0" fieldPosition="0">
        <references count="3">
          <reference field="0" count="1">
            <x v="8"/>
          </reference>
          <reference field="18" count="1" selected="0">
            <x v="1"/>
          </reference>
          <reference field="19" count="1" selected="0">
            <x v="10"/>
          </reference>
        </references>
      </pivotArea>
    </format>
    <format dxfId="5">
      <pivotArea dataOnly="0" labelOnly="1" outline="0" fieldPosition="0">
        <references count="3">
          <reference field="0" count="1">
            <x v="7"/>
          </reference>
          <reference field="18" count="1" selected="0">
            <x v="1"/>
          </reference>
          <reference field="19" count="1" selected="0">
            <x v="11"/>
          </reference>
        </references>
      </pivotArea>
    </format>
    <format dxfId="4">
      <pivotArea dataOnly="0" labelOnly="1" outline="0" fieldPosition="0">
        <references count="3">
          <reference field="0" count="1">
            <x v="14"/>
          </reference>
          <reference field="18" count="1" selected="0">
            <x v="1"/>
          </reference>
          <reference field="19" count="1" selected="0">
            <x v="12"/>
          </reference>
        </references>
      </pivotArea>
    </format>
    <format dxfId="3">
      <pivotArea dataOnly="0" labelOnly="1" outline="0" fieldPosition="0">
        <references count="3">
          <reference field="0" count="1">
            <x v="2"/>
          </reference>
          <reference field="18" count="1" selected="0">
            <x v="1"/>
          </reference>
          <reference field="19" count="1" selected="0">
            <x v="13"/>
          </reference>
        </references>
      </pivotArea>
    </format>
    <format dxfId="2">
      <pivotArea dataOnly="0" labelOnly="1" outline="0" fieldPosition="0">
        <references count="3">
          <reference field="0" count="1">
            <x v="13"/>
          </reference>
          <reference field="18" count="1" selected="0">
            <x v="1"/>
          </reference>
          <reference field="19" count="1" selected="0">
            <x v="14"/>
          </reference>
        </references>
      </pivotArea>
    </format>
    <format dxfId="1">
      <pivotArea dataOnly="0" labelOnly="1" outline="0" fieldPosition="0">
        <references count="1">
          <reference field="21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8D76F-47CA-42E5-BE67-6A26B615F85A}">
  <dimension ref="A3:P22"/>
  <sheetViews>
    <sheetView zoomScale="75" zoomScaleNormal="75" workbookViewId="0">
      <selection activeCell="B5" sqref="B5"/>
    </sheetView>
  </sheetViews>
  <sheetFormatPr defaultRowHeight="14.25" x14ac:dyDescent="0.45"/>
  <cols>
    <col min="1" max="1" width="15.265625" style="1" bestFit="1" customWidth="1"/>
    <col min="2" max="2" width="16.59765625" style="1" bestFit="1" customWidth="1"/>
    <col min="3" max="3" width="11.265625" style="1" bestFit="1" customWidth="1"/>
    <col min="4" max="4" width="13" style="1" bestFit="1" customWidth="1"/>
    <col min="5" max="10" width="12" style="1" bestFit="1" customWidth="1"/>
    <col min="11" max="11" width="13" style="1" bestFit="1" customWidth="1"/>
    <col min="12" max="14" width="11.9296875" style="1" bestFit="1" customWidth="1"/>
    <col min="15" max="16" width="12" style="1" bestFit="1" customWidth="1"/>
    <col min="17" max="368" width="11.86328125" style="1" bestFit="1" customWidth="1"/>
    <col min="369" max="369" width="9.86328125" style="1" bestFit="1" customWidth="1"/>
    <col min="370" max="16384" width="9.06640625" style="1"/>
  </cols>
  <sheetData>
    <row r="3" spans="1:16" x14ac:dyDescent="0.45">
      <c r="A3" s="19" t="s">
        <v>1519</v>
      </c>
      <c r="D3" s="19" t="s">
        <v>1523</v>
      </c>
      <c r="E3" s="19" t="s">
        <v>1524</v>
      </c>
      <c r="F3" s="19" t="s">
        <v>1522</v>
      </c>
    </row>
    <row r="4" spans="1:16" x14ac:dyDescent="0.45">
      <c r="D4" s="1" t="s">
        <v>1525</v>
      </c>
      <c r="E4" s="1" t="s">
        <v>1526</v>
      </c>
      <c r="F4" s="1" t="s">
        <v>1527</v>
      </c>
      <c r="G4" s="1" t="s">
        <v>1528</v>
      </c>
      <c r="H4" s="1" t="s">
        <v>1529</v>
      </c>
      <c r="I4" s="1" t="s">
        <v>1530</v>
      </c>
      <c r="J4" s="1" t="s">
        <v>1531</v>
      </c>
      <c r="K4" s="1" t="s">
        <v>1532</v>
      </c>
      <c r="L4" s="1" t="s">
        <v>1533</v>
      </c>
      <c r="M4" s="1" t="s">
        <v>1534</v>
      </c>
      <c r="N4" s="1" t="s">
        <v>1535</v>
      </c>
      <c r="O4" s="1" t="s">
        <v>1536</v>
      </c>
      <c r="P4" s="1" t="s">
        <v>1516</v>
      </c>
    </row>
    <row r="6" spans="1:16" x14ac:dyDescent="0.45">
      <c r="A6" s="19" t="s">
        <v>1520</v>
      </c>
      <c r="B6" s="19" t="s">
        <v>1521</v>
      </c>
      <c r="C6" s="19" t="s">
        <v>0</v>
      </c>
    </row>
    <row r="7" spans="1:16" x14ac:dyDescent="0.45">
      <c r="A7" s="1" t="s">
        <v>1517</v>
      </c>
      <c r="B7" s="1">
        <v>10</v>
      </c>
      <c r="C7" s="1" t="s">
        <v>22</v>
      </c>
      <c r="D7" s="20">
        <v>104913</v>
      </c>
      <c r="E7" s="20">
        <v>-195817</v>
      </c>
      <c r="F7" s="20">
        <v>-128138</v>
      </c>
      <c r="G7" s="20">
        <v>-154077</v>
      </c>
      <c r="H7" s="20">
        <v>-15109</v>
      </c>
      <c r="I7" s="20">
        <v>720118</v>
      </c>
      <c r="J7" s="20">
        <v>108298</v>
      </c>
      <c r="K7" s="20">
        <v>712234</v>
      </c>
      <c r="L7" s="20">
        <v>54748</v>
      </c>
      <c r="M7" s="20">
        <v>176675</v>
      </c>
      <c r="N7" s="20">
        <v>324724</v>
      </c>
      <c r="O7" s="20">
        <v>697703</v>
      </c>
      <c r="P7" s="20">
        <v>2406272</v>
      </c>
    </row>
    <row r="8" spans="1:16" x14ac:dyDescent="0.45">
      <c r="B8" s="1">
        <v>20</v>
      </c>
      <c r="C8" s="1" t="s">
        <v>27</v>
      </c>
      <c r="D8" s="20">
        <v>-1401053</v>
      </c>
      <c r="E8" s="20">
        <v>-522479</v>
      </c>
      <c r="F8" s="20">
        <v>123352</v>
      </c>
      <c r="G8" s="20">
        <v>-3555</v>
      </c>
      <c r="H8" s="20">
        <v>1400639</v>
      </c>
      <c r="I8" s="20">
        <v>794366</v>
      </c>
      <c r="J8" s="20">
        <v>415377</v>
      </c>
      <c r="K8" s="20">
        <v>-357739</v>
      </c>
      <c r="L8" s="20">
        <v>-1148661</v>
      </c>
      <c r="M8" s="20">
        <v>1217381</v>
      </c>
      <c r="N8" s="20">
        <v>822790</v>
      </c>
      <c r="O8" s="20">
        <v>521784</v>
      </c>
      <c r="P8" s="20">
        <v>1862202</v>
      </c>
    </row>
    <row r="9" spans="1:16" x14ac:dyDescent="0.45">
      <c r="B9" s="1">
        <v>30</v>
      </c>
      <c r="C9" s="1" t="s">
        <v>26</v>
      </c>
      <c r="D9" s="20">
        <v>78948</v>
      </c>
      <c r="E9" s="20">
        <v>560112</v>
      </c>
      <c r="F9" s="20">
        <v>587469</v>
      </c>
      <c r="G9" s="20">
        <v>-936793</v>
      </c>
      <c r="H9" s="20">
        <v>-321965</v>
      </c>
      <c r="I9" s="20">
        <v>-137601</v>
      </c>
      <c r="J9" s="20">
        <v>430731</v>
      </c>
      <c r="K9" s="20">
        <v>533519</v>
      </c>
      <c r="L9" s="20">
        <v>641026</v>
      </c>
      <c r="M9" s="20">
        <v>54824</v>
      </c>
      <c r="N9" s="20">
        <v>1334102</v>
      </c>
      <c r="O9" s="20">
        <v>-221732</v>
      </c>
      <c r="P9" s="20">
        <v>2602640</v>
      </c>
    </row>
    <row r="10" spans="1:16" x14ac:dyDescent="0.45">
      <c r="B10" s="1">
        <v>40</v>
      </c>
      <c r="C10" s="1" t="s">
        <v>28</v>
      </c>
      <c r="D10" s="20">
        <v>12434</v>
      </c>
      <c r="E10" s="20">
        <v>62436</v>
      </c>
      <c r="F10" s="20">
        <v>-335268</v>
      </c>
      <c r="G10" s="20">
        <v>219074</v>
      </c>
      <c r="H10" s="20">
        <v>-1429226</v>
      </c>
      <c r="I10" s="20">
        <v>259525</v>
      </c>
      <c r="J10" s="20">
        <v>-132011</v>
      </c>
      <c r="K10" s="20">
        <v>-1392577</v>
      </c>
      <c r="L10" s="20">
        <v>38537</v>
      </c>
      <c r="M10" s="20">
        <v>643937</v>
      </c>
      <c r="N10" s="20">
        <v>-754669</v>
      </c>
      <c r="O10" s="20">
        <v>181032</v>
      </c>
      <c r="P10" s="20">
        <v>-2626776</v>
      </c>
    </row>
    <row r="11" spans="1:16" x14ac:dyDescent="0.45">
      <c r="B11" s="1">
        <v>50</v>
      </c>
      <c r="C11" s="1" t="s">
        <v>16</v>
      </c>
      <c r="D11" s="20">
        <v>-1012587</v>
      </c>
      <c r="E11" s="20">
        <v>489851</v>
      </c>
      <c r="F11" s="20">
        <v>719266</v>
      </c>
      <c r="G11" s="20">
        <v>466367</v>
      </c>
      <c r="H11" s="20">
        <v>-37765</v>
      </c>
      <c r="I11" s="20">
        <v>1068859</v>
      </c>
      <c r="J11" s="20">
        <v>56492</v>
      </c>
      <c r="K11" s="20">
        <v>18173</v>
      </c>
      <c r="L11" s="20">
        <v>1153313</v>
      </c>
      <c r="M11" s="20">
        <v>299585</v>
      </c>
      <c r="N11" s="20">
        <v>-1615252</v>
      </c>
      <c r="O11" s="20">
        <v>-57611</v>
      </c>
      <c r="P11" s="20">
        <v>1548691</v>
      </c>
    </row>
    <row r="12" spans="1:16" x14ac:dyDescent="0.45">
      <c r="B12" s="1">
        <v>60</v>
      </c>
      <c r="C12" s="1" t="s">
        <v>25</v>
      </c>
      <c r="D12" s="20">
        <v>-23456</v>
      </c>
      <c r="E12" s="20">
        <v>110852</v>
      </c>
      <c r="F12" s="20">
        <v>-1129080</v>
      </c>
      <c r="G12" s="20">
        <v>292304</v>
      </c>
      <c r="H12" s="20">
        <v>1018191</v>
      </c>
      <c r="I12" s="20">
        <v>501081</v>
      </c>
      <c r="J12" s="20">
        <v>-834826</v>
      </c>
      <c r="K12" s="20">
        <v>-876404</v>
      </c>
      <c r="L12" s="20">
        <v>-348740</v>
      </c>
      <c r="M12" s="20">
        <v>-2263079</v>
      </c>
      <c r="N12" s="20">
        <v>44508</v>
      </c>
      <c r="O12" s="20">
        <v>143865</v>
      </c>
      <c r="P12" s="20">
        <v>-3364784</v>
      </c>
    </row>
    <row r="13" spans="1:16" x14ac:dyDescent="0.45">
      <c r="A13" s="1" t="s">
        <v>1518</v>
      </c>
      <c r="B13" s="1">
        <v>70</v>
      </c>
      <c r="C13" s="1" t="s">
        <v>30</v>
      </c>
      <c r="D13" s="20">
        <v>802046</v>
      </c>
      <c r="E13" s="20">
        <v>15275</v>
      </c>
      <c r="F13" s="20">
        <v>118623</v>
      </c>
      <c r="G13" s="20">
        <v>-204707</v>
      </c>
      <c r="H13" s="20">
        <v>-899076</v>
      </c>
      <c r="I13" s="20">
        <v>-1339148</v>
      </c>
      <c r="J13" s="20">
        <v>127203</v>
      </c>
      <c r="K13" s="20">
        <v>-946278</v>
      </c>
      <c r="L13" s="20">
        <v>157724</v>
      </c>
      <c r="M13" s="20">
        <v>-856044</v>
      </c>
      <c r="N13" s="20">
        <v>-398056</v>
      </c>
      <c r="O13" s="20">
        <v>37322</v>
      </c>
      <c r="P13" s="20">
        <v>-3385116</v>
      </c>
    </row>
    <row r="14" spans="1:16" x14ac:dyDescent="0.45">
      <c r="B14" s="1">
        <v>80</v>
      </c>
      <c r="C14" s="1" t="s">
        <v>29</v>
      </c>
      <c r="D14" s="20">
        <v>9927</v>
      </c>
      <c r="E14" s="20">
        <v>201927</v>
      </c>
      <c r="F14" s="20">
        <v>-285588</v>
      </c>
      <c r="G14" s="20">
        <v>-90280</v>
      </c>
      <c r="H14" s="20">
        <v>544000</v>
      </c>
      <c r="I14" s="20">
        <v>548609</v>
      </c>
      <c r="J14" s="20">
        <v>-334505</v>
      </c>
      <c r="K14" s="20">
        <v>-629235</v>
      </c>
      <c r="L14" s="20">
        <v>-578836</v>
      </c>
      <c r="M14" s="20">
        <v>-448562</v>
      </c>
      <c r="N14" s="20">
        <v>-312371</v>
      </c>
      <c r="O14" s="20">
        <v>441116</v>
      </c>
      <c r="P14" s="20">
        <v>-933798</v>
      </c>
    </row>
    <row r="15" spans="1:16" x14ac:dyDescent="0.45">
      <c r="B15" s="1">
        <v>90</v>
      </c>
      <c r="C15" s="1" t="s">
        <v>18</v>
      </c>
      <c r="D15" s="20">
        <v>-1456311</v>
      </c>
      <c r="E15" s="20">
        <v>20344</v>
      </c>
      <c r="F15" s="20">
        <v>-133105</v>
      </c>
      <c r="G15" s="20">
        <v>-381345</v>
      </c>
      <c r="H15" s="20">
        <v>681381</v>
      </c>
      <c r="I15" s="20">
        <v>134908</v>
      </c>
      <c r="J15" s="20">
        <v>684135</v>
      </c>
      <c r="K15" s="20">
        <v>-1035117</v>
      </c>
      <c r="L15" s="20">
        <v>-178477</v>
      </c>
      <c r="M15" s="20">
        <v>1066240</v>
      </c>
      <c r="N15" s="20">
        <v>-1830944</v>
      </c>
      <c r="O15" s="20">
        <v>1906670</v>
      </c>
      <c r="P15" s="20">
        <v>-521621</v>
      </c>
    </row>
    <row r="16" spans="1:16" x14ac:dyDescent="0.45">
      <c r="B16" s="1">
        <v>100</v>
      </c>
      <c r="C16" s="1" t="s">
        <v>19</v>
      </c>
      <c r="D16" s="20">
        <v>1754327</v>
      </c>
      <c r="E16" s="20">
        <v>-547426</v>
      </c>
      <c r="F16" s="20">
        <v>1145537</v>
      </c>
      <c r="G16" s="20">
        <v>1159867</v>
      </c>
      <c r="H16" s="20">
        <v>-25949</v>
      </c>
      <c r="I16" s="20">
        <v>-356026</v>
      </c>
      <c r="J16" s="20">
        <v>-381030</v>
      </c>
      <c r="K16" s="20">
        <v>-1256026</v>
      </c>
      <c r="L16" s="20">
        <v>655491</v>
      </c>
      <c r="M16" s="20">
        <v>129657</v>
      </c>
      <c r="N16" s="20">
        <v>461002</v>
      </c>
      <c r="O16" s="20">
        <v>-276795</v>
      </c>
      <c r="P16" s="20">
        <v>2462629</v>
      </c>
    </row>
    <row r="17" spans="1:16" x14ac:dyDescent="0.45">
      <c r="B17" s="1">
        <v>110</v>
      </c>
      <c r="C17" s="1" t="s">
        <v>20</v>
      </c>
      <c r="D17" s="20">
        <v>-82309</v>
      </c>
      <c r="E17" s="20"/>
      <c r="F17" s="20">
        <v>360115</v>
      </c>
      <c r="G17" s="20">
        <v>1085942</v>
      </c>
      <c r="H17" s="20">
        <v>-430371</v>
      </c>
      <c r="I17" s="20">
        <v>1058030</v>
      </c>
      <c r="J17" s="20">
        <v>-130535</v>
      </c>
      <c r="K17" s="20">
        <v>687157</v>
      </c>
      <c r="L17" s="20">
        <v>310769</v>
      </c>
      <c r="M17" s="20">
        <v>-1838325</v>
      </c>
      <c r="N17" s="20">
        <v>887145</v>
      </c>
      <c r="O17" s="20">
        <v>-7918</v>
      </c>
      <c r="P17" s="20">
        <v>1899700</v>
      </c>
    </row>
    <row r="18" spans="1:16" x14ac:dyDescent="0.45">
      <c r="B18" s="1">
        <v>120</v>
      </c>
      <c r="C18" s="1" t="s">
        <v>21</v>
      </c>
      <c r="D18" s="20">
        <v>849990</v>
      </c>
      <c r="E18" s="20">
        <v>821377</v>
      </c>
      <c r="F18" s="20">
        <v>946059</v>
      </c>
      <c r="G18" s="20">
        <v>263606</v>
      </c>
      <c r="H18" s="20">
        <v>657195</v>
      </c>
      <c r="I18" s="20">
        <v>-338656</v>
      </c>
      <c r="J18" s="20">
        <v>-873119</v>
      </c>
      <c r="K18" s="20">
        <v>-165020</v>
      </c>
      <c r="L18" s="20">
        <v>419472</v>
      </c>
      <c r="M18" s="20">
        <v>-375269</v>
      </c>
      <c r="N18" s="20">
        <v>520725</v>
      </c>
      <c r="O18" s="20">
        <v>108419</v>
      </c>
      <c r="P18" s="20">
        <v>2834779</v>
      </c>
    </row>
    <row r="19" spans="1:16" x14ac:dyDescent="0.45">
      <c r="B19" s="1">
        <v>130</v>
      </c>
      <c r="C19" s="1" t="s">
        <v>23</v>
      </c>
      <c r="D19" s="20">
        <v>-618122</v>
      </c>
      <c r="E19" s="20">
        <v>788323</v>
      </c>
      <c r="F19" s="20">
        <v>1135585</v>
      </c>
      <c r="G19" s="20">
        <v>-3350</v>
      </c>
      <c r="H19" s="20">
        <v>420590</v>
      </c>
      <c r="I19" s="20">
        <v>-707053</v>
      </c>
      <c r="J19" s="20">
        <v>1231978</v>
      </c>
      <c r="K19" s="20">
        <v>-1120465</v>
      </c>
      <c r="L19" s="20">
        <v>-916613</v>
      </c>
      <c r="M19" s="20">
        <v>-2859</v>
      </c>
      <c r="N19" s="20">
        <v>-1749315</v>
      </c>
      <c r="O19" s="20">
        <v>-300193</v>
      </c>
      <c r="P19" s="20">
        <v>-1841494</v>
      </c>
    </row>
    <row r="20" spans="1:16" x14ac:dyDescent="0.45">
      <c r="B20" s="1">
        <v>140</v>
      </c>
      <c r="C20" s="1" t="s">
        <v>24</v>
      </c>
      <c r="D20" s="20">
        <v>489143</v>
      </c>
      <c r="E20" s="20">
        <v>665812</v>
      </c>
      <c r="F20" s="20">
        <v>-107520</v>
      </c>
      <c r="G20" s="20">
        <v>-276431</v>
      </c>
      <c r="H20" s="20">
        <v>553601</v>
      </c>
      <c r="I20" s="20">
        <v>-207673</v>
      </c>
      <c r="J20" s="20">
        <v>825381</v>
      </c>
      <c r="K20" s="20">
        <v>-635485</v>
      </c>
      <c r="L20" s="20">
        <v>1405</v>
      </c>
      <c r="M20" s="20">
        <v>1981268</v>
      </c>
      <c r="N20" s="20">
        <v>879024</v>
      </c>
      <c r="O20" s="20">
        <v>-637774</v>
      </c>
      <c r="P20" s="20">
        <v>3530751</v>
      </c>
    </row>
    <row r="21" spans="1:16" x14ac:dyDescent="0.45">
      <c r="B21" s="1">
        <v>150</v>
      </c>
      <c r="C21" s="1" t="s">
        <v>17</v>
      </c>
      <c r="D21" s="20">
        <v>-1280096</v>
      </c>
      <c r="E21" s="20">
        <v>-298971</v>
      </c>
      <c r="F21" s="20">
        <v>55434</v>
      </c>
      <c r="G21" s="20">
        <v>-215481</v>
      </c>
      <c r="H21" s="20">
        <v>-416827</v>
      </c>
      <c r="I21" s="20">
        <v>570011</v>
      </c>
      <c r="J21" s="20">
        <v>-53641</v>
      </c>
      <c r="K21" s="20">
        <v>810388</v>
      </c>
      <c r="L21" s="20">
        <v>106925</v>
      </c>
      <c r="M21" s="20">
        <v>-621093</v>
      </c>
      <c r="N21" s="20">
        <v>1714926</v>
      </c>
      <c r="O21" s="20">
        <v>510020</v>
      </c>
      <c r="P21" s="20">
        <v>881595</v>
      </c>
    </row>
    <row r="22" spans="1:16" x14ac:dyDescent="0.45">
      <c r="A22" s="1" t="s">
        <v>1516</v>
      </c>
      <c r="D22" s="20">
        <v>-1772206</v>
      </c>
      <c r="E22" s="20">
        <v>2171616</v>
      </c>
      <c r="F22" s="20">
        <v>3072741</v>
      </c>
      <c r="G22" s="20">
        <v>1221141</v>
      </c>
      <c r="H22" s="20">
        <v>1699309</v>
      </c>
      <c r="I22" s="20">
        <v>2569350</v>
      </c>
      <c r="J22" s="20">
        <v>1139928</v>
      </c>
      <c r="K22" s="20">
        <v>-5652875</v>
      </c>
      <c r="L22" s="20">
        <v>368083</v>
      </c>
      <c r="M22" s="20">
        <v>-835664</v>
      </c>
      <c r="N22" s="20">
        <v>328339</v>
      </c>
      <c r="O22" s="20">
        <v>3045908</v>
      </c>
      <c r="P22" s="20">
        <v>7355670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A7D3-EE81-428F-A894-30CB53982219}">
  <dimension ref="A1:T1107"/>
  <sheetViews>
    <sheetView tabSelected="1" topLeftCell="A2" zoomScale="70" zoomScaleNormal="70" workbookViewId="0">
      <selection activeCell="S3" sqref="S3:T1107"/>
    </sheetView>
  </sheetViews>
  <sheetFormatPr defaultRowHeight="14.25" x14ac:dyDescent="0.25"/>
  <cols>
    <col min="1" max="1" width="10.19921875" style="3" bestFit="1" customWidth="1"/>
    <col min="2" max="2" width="12" style="3" bestFit="1" customWidth="1"/>
    <col min="3" max="3" width="12.1328125" style="3" hidden="1" customWidth="1"/>
    <col min="4" max="4" width="15.53125" style="3" bestFit="1" customWidth="1"/>
    <col min="5" max="5" width="6.59765625" style="3" bestFit="1" customWidth="1"/>
    <col min="6" max="6" width="15.53125" style="3" bestFit="1" customWidth="1"/>
    <col min="7" max="7" width="9.796875" style="3" bestFit="1" customWidth="1"/>
    <col min="8" max="8" width="12.46484375" style="3" bestFit="1" customWidth="1"/>
    <col min="9" max="9" width="9.33203125" style="3" bestFit="1" customWidth="1"/>
    <col min="10" max="10" width="12.73046875" style="3" bestFit="1" customWidth="1"/>
    <col min="11" max="11" width="9.86328125" style="3" bestFit="1" customWidth="1"/>
    <col min="12" max="12" width="11.265625" style="3" bestFit="1" customWidth="1"/>
    <col min="13" max="13" width="10.19921875" style="3" bestFit="1" customWidth="1"/>
    <col min="14" max="15" width="8.3984375" style="3" bestFit="1" customWidth="1"/>
    <col min="16" max="16" width="9.1328125" style="3" bestFit="1" customWidth="1"/>
    <col min="17" max="17" width="12" style="3" bestFit="1" customWidth="1"/>
    <col min="18" max="18" width="12" style="2" bestFit="1" customWidth="1"/>
    <col min="19" max="19" width="4.9296875" style="2" bestFit="1" customWidth="1"/>
    <col min="20" max="20" width="12.73046875" style="3" bestFit="1" customWidth="1"/>
    <col min="21" max="16384" width="9.06640625" style="3"/>
  </cols>
  <sheetData>
    <row r="1" spans="1:20" ht="14.65" thickBot="1" x14ac:dyDescent="0.3">
      <c r="A1" s="14" t="s">
        <v>1513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6" t="s">
        <v>1514</v>
      </c>
      <c r="R1" s="17"/>
      <c r="S1" s="17"/>
      <c r="T1" s="18"/>
    </row>
    <row r="2" spans="1:20" ht="28.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10" t="s">
        <v>15</v>
      </c>
      <c r="Q2" s="11" t="s">
        <v>1505</v>
      </c>
      <c r="R2" s="12" t="s">
        <v>1506</v>
      </c>
      <c r="S2" s="12" t="s">
        <v>1509</v>
      </c>
      <c r="T2" s="13" t="s">
        <v>1515</v>
      </c>
    </row>
    <row r="3" spans="1:20" x14ac:dyDescent="0.25">
      <c r="A3" s="3" t="s">
        <v>16</v>
      </c>
      <c r="B3" s="3" t="s">
        <v>31</v>
      </c>
      <c r="C3" s="3">
        <v>0</v>
      </c>
      <c r="D3" s="3" t="s">
        <v>396</v>
      </c>
      <c r="E3" s="3" t="s">
        <v>406</v>
      </c>
      <c r="F3" s="3" t="s">
        <v>396</v>
      </c>
      <c r="G3" s="3" t="s">
        <v>409</v>
      </c>
      <c r="H3" s="3" t="s">
        <v>418</v>
      </c>
      <c r="I3" s="3" t="s">
        <v>425</v>
      </c>
      <c r="J3" s="3" t="s">
        <v>1467</v>
      </c>
      <c r="K3" s="3" t="s">
        <v>1477</v>
      </c>
      <c r="L3" s="3" t="s">
        <v>1487</v>
      </c>
      <c r="M3" s="3" t="s">
        <v>1495</v>
      </c>
      <c r="N3" s="3">
        <v>83947</v>
      </c>
      <c r="P3" s="3">
        <v>2393758</v>
      </c>
      <c r="Q3" s="4">
        <f>B3*1</f>
        <v>45658</v>
      </c>
      <c r="R3" s="5">
        <f>N3-O3</f>
        <v>83947</v>
      </c>
      <c r="S3" s="5" t="str">
        <f>VLOOKUP(A3,コード等整理!$A$3:$C$17,2,FALSE)</f>
        <v>BS</v>
      </c>
      <c r="T3" s="3">
        <f>VLOOKUP(A3,コード等整理!$A$3:$C$17,3,FALSE)</f>
        <v>50</v>
      </c>
    </row>
    <row r="4" spans="1:20" x14ac:dyDescent="0.25">
      <c r="A4" s="3" t="s">
        <v>17</v>
      </c>
      <c r="B4" s="3" t="s">
        <v>31</v>
      </c>
      <c r="C4" s="3">
        <v>0</v>
      </c>
      <c r="D4" s="3" t="s">
        <v>397</v>
      </c>
      <c r="E4" s="3" t="s">
        <v>407</v>
      </c>
      <c r="F4" s="3" t="s">
        <v>397</v>
      </c>
      <c r="G4" s="3" t="s">
        <v>410</v>
      </c>
      <c r="H4" s="3" t="s">
        <v>419</v>
      </c>
      <c r="I4" s="3" t="s">
        <v>426</v>
      </c>
      <c r="J4" s="3" t="s">
        <v>1468</v>
      </c>
      <c r="K4" s="3" t="s">
        <v>1478</v>
      </c>
      <c r="L4" s="3" t="s">
        <v>1488</v>
      </c>
      <c r="M4" s="3" t="s">
        <v>1496</v>
      </c>
      <c r="O4" s="3">
        <v>69040</v>
      </c>
      <c r="P4" s="3">
        <v>2524707</v>
      </c>
      <c r="Q4" s="4">
        <f t="shared" ref="Q4:Q67" si="0">B4*1</f>
        <v>45658</v>
      </c>
      <c r="R4" s="5">
        <f t="shared" ref="R4:R67" si="1">N4-O4</f>
        <v>-69040</v>
      </c>
      <c r="S4" s="5" t="str">
        <f>VLOOKUP(A4,コード等整理!$A$3:$C$17,2,FALSE)</f>
        <v>PL</v>
      </c>
      <c r="T4" s="3">
        <f>VLOOKUP(A4,コード等整理!$A$3:$C$17,3,FALSE)</f>
        <v>150</v>
      </c>
    </row>
    <row r="5" spans="1:20" x14ac:dyDescent="0.25">
      <c r="A5" s="3" t="s">
        <v>18</v>
      </c>
      <c r="B5" s="3" t="s">
        <v>31</v>
      </c>
      <c r="C5" s="3">
        <v>0</v>
      </c>
      <c r="D5" s="3" t="s">
        <v>397</v>
      </c>
      <c r="E5" s="3" t="s">
        <v>407</v>
      </c>
      <c r="F5" s="3" t="s">
        <v>397</v>
      </c>
      <c r="G5" s="3" t="s">
        <v>411</v>
      </c>
      <c r="H5" s="3" t="s">
        <v>420</v>
      </c>
      <c r="I5" s="3" t="s">
        <v>427</v>
      </c>
      <c r="J5" s="3" t="s">
        <v>1469</v>
      </c>
      <c r="K5" s="3" t="s">
        <v>1478</v>
      </c>
      <c r="L5" s="3" t="s">
        <v>1489</v>
      </c>
      <c r="M5" s="3" t="s">
        <v>1497</v>
      </c>
      <c r="O5" s="3">
        <v>229436</v>
      </c>
      <c r="P5" s="3">
        <v>946645</v>
      </c>
      <c r="Q5" s="4">
        <f t="shared" si="0"/>
        <v>45658</v>
      </c>
      <c r="R5" s="5">
        <f t="shared" si="1"/>
        <v>-229436</v>
      </c>
      <c r="S5" s="5" t="str">
        <f>VLOOKUP(A5,コード等整理!$A$3:$C$17,2,FALSE)</f>
        <v>PL</v>
      </c>
      <c r="T5" s="3">
        <f>VLOOKUP(A5,コード等整理!$A$3:$C$17,3,FALSE)</f>
        <v>90</v>
      </c>
    </row>
    <row r="6" spans="1:20" x14ac:dyDescent="0.25">
      <c r="A6" s="3" t="s">
        <v>19</v>
      </c>
      <c r="B6" s="3" t="s">
        <v>31</v>
      </c>
      <c r="C6" s="3">
        <v>0</v>
      </c>
      <c r="D6" s="3" t="s">
        <v>398</v>
      </c>
      <c r="E6" s="3" t="s">
        <v>406</v>
      </c>
      <c r="F6" s="3" t="s">
        <v>398</v>
      </c>
      <c r="G6" s="3" t="s">
        <v>412</v>
      </c>
      <c r="H6" s="3" t="s">
        <v>421</v>
      </c>
      <c r="I6" s="3" t="s">
        <v>428</v>
      </c>
      <c r="J6" s="3" t="s">
        <v>1470</v>
      </c>
      <c r="K6" s="3" t="s">
        <v>1479</v>
      </c>
      <c r="L6" s="3" t="s">
        <v>1488</v>
      </c>
      <c r="M6" s="3" t="s">
        <v>1498</v>
      </c>
      <c r="O6" s="3">
        <v>14142</v>
      </c>
      <c r="P6" s="3">
        <v>1737747</v>
      </c>
      <c r="Q6" s="4">
        <f t="shared" si="0"/>
        <v>45658</v>
      </c>
      <c r="R6" s="5">
        <f t="shared" si="1"/>
        <v>-14142</v>
      </c>
      <c r="S6" s="5" t="str">
        <f>VLOOKUP(A6,コード等整理!$A$3:$C$17,2,FALSE)</f>
        <v>PL</v>
      </c>
      <c r="T6" s="3">
        <f>VLOOKUP(A6,コード等整理!$A$3:$C$17,3,FALSE)</f>
        <v>100</v>
      </c>
    </row>
    <row r="7" spans="1:20" x14ac:dyDescent="0.25">
      <c r="A7" s="3" t="s">
        <v>20</v>
      </c>
      <c r="B7" s="3" t="s">
        <v>31</v>
      </c>
      <c r="C7" s="3">
        <v>0</v>
      </c>
      <c r="D7" s="3" t="s">
        <v>399</v>
      </c>
      <c r="E7" s="3" t="s">
        <v>408</v>
      </c>
      <c r="F7" s="3" t="s">
        <v>399</v>
      </c>
      <c r="G7" s="3" t="s">
        <v>412</v>
      </c>
      <c r="H7" s="3" t="s">
        <v>419</v>
      </c>
      <c r="I7" s="3" t="s">
        <v>429</v>
      </c>
      <c r="J7" s="3" t="s">
        <v>1467</v>
      </c>
      <c r="K7" s="3" t="s">
        <v>1478</v>
      </c>
      <c r="L7" s="3" t="s">
        <v>1490</v>
      </c>
      <c r="M7" s="3" t="s">
        <v>1499</v>
      </c>
      <c r="O7" s="3">
        <v>394984</v>
      </c>
      <c r="P7" s="3">
        <v>1793126</v>
      </c>
      <c r="Q7" s="4">
        <f t="shared" si="0"/>
        <v>45658</v>
      </c>
      <c r="R7" s="5">
        <f t="shared" si="1"/>
        <v>-394984</v>
      </c>
      <c r="S7" s="5" t="str">
        <f>VLOOKUP(A7,コード等整理!$A$3:$C$17,2,FALSE)</f>
        <v>PL</v>
      </c>
      <c r="T7" s="3">
        <f>VLOOKUP(A7,コード等整理!$A$3:$C$17,3,FALSE)</f>
        <v>110</v>
      </c>
    </row>
    <row r="8" spans="1:20" x14ac:dyDescent="0.25">
      <c r="A8" s="3" t="s">
        <v>16</v>
      </c>
      <c r="B8" s="3" t="s">
        <v>32</v>
      </c>
      <c r="C8" s="3">
        <v>0</v>
      </c>
      <c r="D8" s="3" t="s">
        <v>399</v>
      </c>
      <c r="E8" s="3" t="s">
        <v>406</v>
      </c>
      <c r="F8" s="3" t="s">
        <v>399</v>
      </c>
      <c r="G8" s="3" t="s">
        <v>413</v>
      </c>
      <c r="H8" s="3" t="s">
        <v>422</v>
      </c>
      <c r="I8" s="3" t="s">
        <v>430</v>
      </c>
      <c r="J8" s="3" t="s">
        <v>1470</v>
      </c>
      <c r="K8" s="3" t="s">
        <v>1480</v>
      </c>
      <c r="L8" s="3" t="s">
        <v>1491</v>
      </c>
      <c r="M8" s="3" t="s">
        <v>1500</v>
      </c>
      <c r="N8" s="3">
        <v>23893</v>
      </c>
      <c r="P8" s="3">
        <v>2242026</v>
      </c>
      <c r="Q8" s="4">
        <f t="shared" si="0"/>
        <v>45659</v>
      </c>
      <c r="R8" s="5">
        <f t="shared" si="1"/>
        <v>23893</v>
      </c>
      <c r="S8" s="5" t="str">
        <f>VLOOKUP(A8,コード等整理!$A$3:$C$17,2,FALSE)</f>
        <v>BS</v>
      </c>
      <c r="T8" s="3">
        <f>VLOOKUP(A8,コード等整理!$A$3:$C$17,3,FALSE)</f>
        <v>50</v>
      </c>
    </row>
    <row r="9" spans="1:20" x14ac:dyDescent="0.25">
      <c r="A9" s="3" t="s">
        <v>21</v>
      </c>
      <c r="B9" s="3" t="s">
        <v>32</v>
      </c>
      <c r="C9" s="3">
        <v>0</v>
      </c>
      <c r="D9" s="3" t="s">
        <v>396</v>
      </c>
      <c r="E9" s="3" t="s">
        <v>407</v>
      </c>
      <c r="F9" s="3" t="s">
        <v>396</v>
      </c>
      <c r="G9" s="3" t="s">
        <v>24</v>
      </c>
      <c r="H9" s="3" t="s">
        <v>419</v>
      </c>
      <c r="I9" s="3" t="s">
        <v>431</v>
      </c>
      <c r="J9" s="3" t="s">
        <v>1471</v>
      </c>
      <c r="K9" s="3" t="s">
        <v>1481</v>
      </c>
      <c r="L9" s="3" t="s">
        <v>1489</v>
      </c>
      <c r="M9" s="3" t="s">
        <v>1500</v>
      </c>
      <c r="O9" s="3">
        <v>495630</v>
      </c>
      <c r="P9" s="3">
        <v>848901</v>
      </c>
      <c r="Q9" s="4">
        <f t="shared" si="0"/>
        <v>45659</v>
      </c>
      <c r="R9" s="5">
        <f t="shared" si="1"/>
        <v>-495630</v>
      </c>
      <c r="S9" s="5" t="str">
        <f>VLOOKUP(A9,コード等整理!$A$3:$C$17,2,FALSE)</f>
        <v>PL</v>
      </c>
      <c r="T9" s="3">
        <f>VLOOKUP(A9,コード等整理!$A$3:$C$17,3,FALSE)</f>
        <v>120</v>
      </c>
    </row>
    <row r="10" spans="1:20" x14ac:dyDescent="0.25">
      <c r="A10" s="3" t="s">
        <v>22</v>
      </c>
      <c r="B10" s="3" t="s">
        <v>33</v>
      </c>
      <c r="C10" s="3">
        <v>0</v>
      </c>
      <c r="D10" s="3" t="s">
        <v>397</v>
      </c>
      <c r="E10" s="3" t="s">
        <v>406</v>
      </c>
      <c r="F10" s="3" t="s">
        <v>397</v>
      </c>
      <c r="G10" s="3" t="s">
        <v>414</v>
      </c>
      <c r="H10" s="3" t="s">
        <v>419</v>
      </c>
      <c r="I10" s="3" t="s">
        <v>432</v>
      </c>
      <c r="J10" s="3" t="s">
        <v>1472</v>
      </c>
      <c r="K10" s="3" t="s">
        <v>1479</v>
      </c>
      <c r="L10" s="3" t="s">
        <v>1489</v>
      </c>
      <c r="M10" s="3" t="s">
        <v>1497</v>
      </c>
      <c r="O10" s="3">
        <v>215445</v>
      </c>
      <c r="P10" s="3">
        <v>1381655</v>
      </c>
      <c r="Q10" s="4">
        <f t="shared" si="0"/>
        <v>45660</v>
      </c>
      <c r="R10" s="5">
        <f t="shared" si="1"/>
        <v>-215445</v>
      </c>
      <c r="S10" s="5" t="str">
        <f>VLOOKUP(A10,コード等整理!$A$3:$C$17,2,FALSE)</f>
        <v>BS</v>
      </c>
      <c r="T10" s="3">
        <f>VLOOKUP(A10,コード等整理!$A$3:$C$17,3,FALSE)</f>
        <v>10</v>
      </c>
    </row>
    <row r="11" spans="1:20" x14ac:dyDescent="0.25">
      <c r="A11" s="3" t="s">
        <v>21</v>
      </c>
      <c r="B11" s="3" t="s">
        <v>33</v>
      </c>
      <c r="C11" s="3">
        <v>0</v>
      </c>
      <c r="D11" s="3" t="s">
        <v>397</v>
      </c>
      <c r="E11" s="3" t="s">
        <v>408</v>
      </c>
      <c r="F11" s="3" t="s">
        <v>397</v>
      </c>
      <c r="G11" s="3" t="s">
        <v>415</v>
      </c>
      <c r="H11" s="3" t="s">
        <v>420</v>
      </c>
      <c r="I11" s="3" t="s">
        <v>433</v>
      </c>
      <c r="J11" s="3" t="s">
        <v>1473</v>
      </c>
      <c r="K11" s="3" t="s">
        <v>1482</v>
      </c>
      <c r="L11" s="3" t="s">
        <v>1492</v>
      </c>
      <c r="M11" s="3" t="s">
        <v>1501</v>
      </c>
      <c r="N11" s="3">
        <v>259317</v>
      </c>
      <c r="P11" s="3">
        <v>627321</v>
      </c>
      <c r="Q11" s="4">
        <f t="shared" si="0"/>
        <v>45660</v>
      </c>
      <c r="R11" s="5">
        <f t="shared" si="1"/>
        <v>259317</v>
      </c>
      <c r="S11" s="5" t="str">
        <f>VLOOKUP(A11,コード等整理!$A$3:$C$17,2,FALSE)</f>
        <v>PL</v>
      </c>
      <c r="T11" s="3">
        <f>VLOOKUP(A11,コード等整理!$A$3:$C$17,3,FALSE)</f>
        <v>120</v>
      </c>
    </row>
    <row r="12" spans="1:20" x14ac:dyDescent="0.25">
      <c r="A12" s="3" t="s">
        <v>21</v>
      </c>
      <c r="B12" s="3" t="s">
        <v>33</v>
      </c>
      <c r="C12" s="3">
        <v>0</v>
      </c>
      <c r="D12" s="3" t="s">
        <v>400</v>
      </c>
      <c r="E12" s="3" t="s">
        <v>406</v>
      </c>
      <c r="F12" s="3" t="s">
        <v>400</v>
      </c>
      <c r="G12" s="3" t="s">
        <v>414</v>
      </c>
      <c r="H12" s="3" t="s">
        <v>423</v>
      </c>
      <c r="I12" s="3" t="s">
        <v>434</v>
      </c>
      <c r="J12" s="3" t="s">
        <v>1470</v>
      </c>
      <c r="K12" s="3" t="s">
        <v>1477</v>
      </c>
      <c r="L12" s="3" t="s">
        <v>1490</v>
      </c>
      <c r="M12" s="3" t="s">
        <v>1502</v>
      </c>
      <c r="O12" s="3">
        <v>194896</v>
      </c>
      <c r="P12" s="3">
        <v>1727554</v>
      </c>
      <c r="Q12" s="4">
        <f t="shared" si="0"/>
        <v>45660</v>
      </c>
      <c r="R12" s="5">
        <f t="shared" si="1"/>
        <v>-194896</v>
      </c>
      <c r="S12" s="5" t="str">
        <f>VLOOKUP(A12,コード等整理!$A$3:$C$17,2,FALSE)</f>
        <v>PL</v>
      </c>
      <c r="T12" s="3">
        <f>VLOOKUP(A12,コード等整理!$A$3:$C$17,3,FALSE)</f>
        <v>120</v>
      </c>
    </row>
    <row r="13" spans="1:20" x14ac:dyDescent="0.25">
      <c r="A13" s="3" t="s">
        <v>16</v>
      </c>
      <c r="B13" s="3" t="s">
        <v>33</v>
      </c>
      <c r="C13" s="3">
        <v>0</v>
      </c>
      <c r="D13" s="3" t="s">
        <v>401</v>
      </c>
      <c r="E13" s="3" t="s">
        <v>408</v>
      </c>
      <c r="F13" s="3" t="s">
        <v>401</v>
      </c>
      <c r="G13" s="3" t="s">
        <v>412</v>
      </c>
      <c r="H13" s="3" t="s">
        <v>423</v>
      </c>
      <c r="I13" s="3" t="s">
        <v>435</v>
      </c>
      <c r="J13" s="3" t="s">
        <v>1472</v>
      </c>
      <c r="K13" s="3" t="s">
        <v>1483</v>
      </c>
      <c r="L13" s="3" t="s">
        <v>21</v>
      </c>
      <c r="M13" s="3" t="s">
        <v>1496</v>
      </c>
      <c r="O13" s="3">
        <v>497089</v>
      </c>
      <c r="P13" s="3">
        <v>2998944</v>
      </c>
      <c r="Q13" s="4">
        <f t="shared" si="0"/>
        <v>45660</v>
      </c>
      <c r="R13" s="5">
        <f t="shared" si="1"/>
        <v>-497089</v>
      </c>
      <c r="S13" s="5" t="str">
        <f>VLOOKUP(A13,コード等整理!$A$3:$C$17,2,FALSE)</f>
        <v>BS</v>
      </c>
      <c r="T13" s="3">
        <f>VLOOKUP(A13,コード等整理!$A$3:$C$17,3,FALSE)</f>
        <v>50</v>
      </c>
    </row>
    <row r="14" spans="1:20" x14ac:dyDescent="0.25">
      <c r="A14" s="3" t="s">
        <v>23</v>
      </c>
      <c r="B14" s="3" t="s">
        <v>33</v>
      </c>
      <c r="C14" s="3">
        <v>0</v>
      </c>
      <c r="D14" s="3" t="s">
        <v>396</v>
      </c>
      <c r="E14" s="3" t="s">
        <v>407</v>
      </c>
      <c r="F14" s="3" t="s">
        <v>396</v>
      </c>
      <c r="G14" s="3" t="s">
        <v>412</v>
      </c>
      <c r="H14" s="3" t="s">
        <v>420</v>
      </c>
      <c r="I14" s="3" t="s">
        <v>436</v>
      </c>
      <c r="J14" s="3" t="s">
        <v>1467</v>
      </c>
      <c r="K14" s="3" t="s">
        <v>1484</v>
      </c>
      <c r="L14" s="3" t="s">
        <v>1489</v>
      </c>
      <c r="M14" s="3" t="s">
        <v>1495</v>
      </c>
      <c r="N14" s="3">
        <v>72624</v>
      </c>
      <c r="P14" s="3">
        <v>1386036</v>
      </c>
      <c r="Q14" s="4">
        <f t="shared" si="0"/>
        <v>45660</v>
      </c>
      <c r="R14" s="5">
        <f t="shared" si="1"/>
        <v>72624</v>
      </c>
      <c r="S14" s="5" t="str">
        <f>VLOOKUP(A14,コード等整理!$A$3:$C$17,2,FALSE)</f>
        <v>PL</v>
      </c>
      <c r="T14" s="3">
        <f>VLOOKUP(A14,コード等整理!$A$3:$C$17,3,FALSE)</f>
        <v>130</v>
      </c>
    </row>
    <row r="15" spans="1:20" x14ac:dyDescent="0.25">
      <c r="A15" s="3" t="s">
        <v>18</v>
      </c>
      <c r="B15" s="3" t="s">
        <v>34</v>
      </c>
      <c r="C15" s="3">
        <v>0</v>
      </c>
      <c r="D15" s="3" t="s">
        <v>402</v>
      </c>
      <c r="E15" s="3" t="s">
        <v>408</v>
      </c>
      <c r="F15" s="3" t="s">
        <v>402</v>
      </c>
      <c r="G15" s="3" t="s">
        <v>409</v>
      </c>
      <c r="H15" s="3" t="s">
        <v>424</v>
      </c>
      <c r="I15" s="3" t="s">
        <v>437</v>
      </c>
      <c r="J15" s="3" t="s">
        <v>1474</v>
      </c>
      <c r="K15" s="3" t="s">
        <v>1481</v>
      </c>
      <c r="L15" s="3" t="s">
        <v>1488</v>
      </c>
      <c r="M15" s="3" t="s">
        <v>1503</v>
      </c>
      <c r="O15" s="3">
        <v>356669</v>
      </c>
      <c r="P15" s="3">
        <v>1356716</v>
      </c>
      <c r="Q15" s="4">
        <f t="shared" si="0"/>
        <v>45661</v>
      </c>
      <c r="R15" s="5">
        <f t="shared" si="1"/>
        <v>-356669</v>
      </c>
      <c r="S15" s="5" t="str">
        <f>VLOOKUP(A15,コード等整理!$A$3:$C$17,2,FALSE)</f>
        <v>PL</v>
      </c>
      <c r="T15" s="3">
        <f>VLOOKUP(A15,コード等整理!$A$3:$C$17,3,FALSE)</f>
        <v>90</v>
      </c>
    </row>
    <row r="16" spans="1:20" x14ac:dyDescent="0.25">
      <c r="A16" s="3" t="s">
        <v>21</v>
      </c>
      <c r="B16" s="3" t="s">
        <v>34</v>
      </c>
      <c r="C16" s="3">
        <v>0</v>
      </c>
      <c r="D16" s="3" t="s">
        <v>403</v>
      </c>
      <c r="E16" s="3" t="s">
        <v>406</v>
      </c>
      <c r="F16" s="3" t="s">
        <v>403</v>
      </c>
      <c r="G16" s="3" t="s">
        <v>409</v>
      </c>
      <c r="H16" s="3" t="s">
        <v>420</v>
      </c>
      <c r="I16" s="3" t="s">
        <v>438</v>
      </c>
      <c r="J16" s="3" t="s">
        <v>1471</v>
      </c>
      <c r="K16" s="3" t="s">
        <v>1485</v>
      </c>
      <c r="L16" s="3" t="s">
        <v>21</v>
      </c>
      <c r="M16" s="3" t="s">
        <v>1495</v>
      </c>
      <c r="O16" s="3">
        <v>81835</v>
      </c>
      <c r="P16" s="3">
        <v>502176</v>
      </c>
      <c r="Q16" s="4">
        <f t="shared" si="0"/>
        <v>45661</v>
      </c>
      <c r="R16" s="5">
        <f t="shared" si="1"/>
        <v>-81835</v>
      </c>
      <c r="S16" s="5" t="str">
        <f>VLOOKUP(A16,コード等整理!$A$3:$C$17,2,FALSE)</f>
        <v>PL</v>
      </c>
      <c r="T16" s="3">
        <f>VLOOKUP(A16,コード等整理!$A$3:$C$17,3,FALSE)</f>
        <v>120</v>
      </c>
    </row>
    <row r="17" spans="1:20" x14ac:dyDescent="0.25">
      <c r="A17" s="3" t="s">
        <v>24</v>
      </c>
      <c r="B17" s="3" t="s">
        <v>34</v>
      </c>
      <c r="C17" s="3">
        <v>0</v>
      </c>
      <c r="D17" s="3" t="s">
        <v>400</v>
      </c>
      <c r="E17" s="3" t="s">
        <v>406</v>
      </c>
      <c r="F17" s="3" t="s">
        <v>400</v>
      </c>
      <c r="G17" s="3" t="s">
        <v>415</v>
      </c>
      <c r="H17" s="3" t="s">
        <v>421</v>
      </c>
      <c r="I17" s="3" t="s">
        <v>439</v>
      </c>
      <c r="J17" s="3" t="s">
        <v>1467</v>
      </c>
      <c r="K17" s="3" t="s">
        <v>1481</v>
      </c>
      <c r="L17" s="3" t="s">
        <v>21</v>
      </c>
      <c r="M17" s="3" t="s">
        <v>1499</v>
      </c>
      <c r="N17" s="3">
        <v>489143</v>
      </c>
      <c r="P17" s="3">
        <v>2017635</v>
      </c>
      <c r="Q17" s="4">
        <f t="shared" si="0"/>
        <v>45661</v>
      </c>
      <c r="R17" s="5">
        <f t="shared" si="1"/>
        <v>489143</v>
      </c>
      <c r="S17" s="5" t="str">
        <f>VLOOKUP(A17,コード等整理!$A$3:$C$17,2,FALSE)</f>
        <v>PL</v>
      </c>
      <c r="T17" s="3">
        <f>VLOOKUP(A17,コード等整理!$A$3:$C$17,3,FALSE)</f>
        <v>140</v>
      </c>
    </row>
    <row r="18" spans="1:20" x14ac:dyDescent="0.25">
      <c r="A18" s="3" t="s">
        <v>19</v>
      </c>
      <c r="B18" s="3" t="s">
        <v>35</v>
      </c>
      <c r="C18" s="3">
        <v>0</v>
      </c>
      <c r="D18" s="3" t="s">
        <v>404</v>
      </c>
      <c r="E18" s="3" t="s">
        <v>407</v>
      </c>
      <c r="F18" s="3" t="s">
        <v>404</v>
      </c>
      <c r="G18" s="3" t="s">
        <v>413</v>
      </c>
      <c r="H18" s="3" t="s">
        <v>418</v>
      </c>
      <c r="I18" s="3" t="s">
        <v>440</v>
      </c>
      <c r="J18" s="3" t="s">
        <v>1470</v>
      </c>
      <c r="K18" s="3" t="s">
        <v>1482</v>
      </c>
      <c r="L18" s="3" t="s">
        <v>1491</v>
      </c>
      <c r="M18" s="3" t="s">
        <v>1497</v>
      </c>
      <c r="N18" s="3">
        <v>381237</v>
      </c>
      <c r="P18" s="3">
        <v>990808</v>
      </c>
      <c r="Q18" s="4">
        <f t="shared" si="0"/>
        <v>45662</v>
      </c>
      <c r="R18" s="5">
        <f t="shared" si="1"/>
        <v>381237</v>
      </c>
      <c r="S18" s="5" t="str">
        <f>VLOOKUP(A18,コード等整理!$A$3:$C$17,2,FALSE)</f>
        <v>PL</v>
      </c>
      <c r="T18" s="3">
        <f>VLOOKUP(A18,コード等整理!$A$3:$C$17,3,FALSE)</f>
        <v>100</v>
      </c>
    </row>
    <row r="19" spans="1:20" x14ac:dyDescent="0.25">
      <c r="A19" s="3" t="s">
        <v>25</v>
      </c>
      <c r="B19" s="3" t="s">
        <v>35</v>
      </c>
      <c r="C19" s="3">
        <v>0</v>
      </c>
      <c r="D19" s="3" t="s">
        <v>396</v>
      </c>
      <c r="E19" s="3" t="s">
        <v>408</v>
      </c>
      <c r="F19" s="3" t="s">
        <v>396</v>
      </c>
      <c r="G19" s="3" t="s">
        <v>416</v>
      </c>
      <c r="H19" s="3" t="s">
        <v>422</v>
      </c>
      <c r="I19" s="3" t="s">
        <v>441</v>
      </c>
      <c r="J19" s="3" t="s">
        <v>1475</v>
      </c>
      <c r="K19" s="3" t="s">
        <v>1484</v>
      </c>
      <c r="L19" s="3" t="s">
        <v>1490</v>
      </c>
      <c r="M19" s="3" t="s">
        <v>1499</v>
      </c>
      <c r="O19" s="3">
        <v>319209</v>
      </c>
      <c r="P19" s="3">
        <v>1701196</v>
      </c>
      <c r="Q19" s="4">
        <f t="shared" si="0"/>
        <v>45662</v>
      </c>
      <c r="R19" s="5">
        <f t="shared" si="1"/>
        <v>-319209</v>
      </c>
      <c r="S19" s="5" t="str">
        <f>VLOOKUP(A19,コード等整理!$A$3:$C$17,2,FALSE)</f>
        <v>BS</v>
      </c>
      <c r="T19" s="3">
        <f>VLOOKUP(A19,コード等整理!$A$3:$C$17,3,FALSE)</f>
        <v>60</v>
      </c>
    </row>
    <row r="20" spans="1:20" x14ac:dyDescent="0.25">
      <c r="A20" s="3" t="s">
        <v>26</v>
      </c>
      <c r="B20" s="3" t="s">
        <v>35</v>
      </c>
      <c r="C20" s="3">
        <v>0</v>
      </c>
      <c r="D20" s="3" t="s">
        <v>400</v>
      </c>
      <c r="E20" s="3" t="s">
        <v>407</v>
      </c>
      <c r="F20" s="3" t="s">
        <v>400</v>
      </c>
      <c r="G20" s="3" t="s">
        <v>416</v>
      </c>
      <c r="H20" s="3" t="s">
        <v>420</v>
      </c>
      <c r="I20" s="3" t="s">
        <v>442</v>
      </c>
      <c r="J20" s="3" t="s">
        <v>1476</v>
      </c>
      <c r="K20" s="3" t="s">
        <v>1481</v>
      </c>
      <c r="L20" s="3" t="s">
        <v>1492</v>
      </c>
      <c r="M20" s="3" t="s">
        <v>1496</v>
      </c>
      <c r="N20" s="3">
        <v>479667</v>
      </c>
      <c r="P20" s="3">
        <v>2768243</v>
      </c>
      <c r="Q20" s="4">
        <f t="shared" si="0"/>
        <v>45662</v>
      </c>
      <c r="R20" s="5">
        <f t="shared" si="1"/>
        <v>479667</v>
      </c>
      <c r="S20" s="5" t="str">
        <f>VLOOKUP(A20,コード等整理!$A$3:$C$17,2,FALSE)</f>
        <v>BS</v>
      </c>
      <c r="T20" s="3">
        <f>VLOOKUP(A20,コード等整理!$A$3:$C$17,3,FALSE)</f>
        <v>30</v>
      </c>
    </row>
    <row r="21" spans="1:20" x14ac:dyDescent="0.25">
      <c r="A21" s="3" t="s">
        <v>19</v>
      </c>
      <c r="B21" s="3" t="s">
        <v>35</v>
      </c>
      <c r="C21" s="3">
        <v>0</v>
      </c>
      <c r="D21" s="3" t="s">
        <v>405</v>
      </c>
      <c r="E21" s="3" t="s">
        <v>407</v>
      </c>
      <c r="F21" s="3" t="s">
        <v>405</v>
      </c>
      <c r="G21" s="3" t="s">
        <v>24</v>
      </c>
      <c r="H21" s="3" t="s">
        <v>424</v>
      </c>
      <c r="I21" s="3" t="s">
        <v>443</v>
      </c>
      <c r="J21" s="3" t="s">
        <v>1469</v>
      </c>
      <c r="K21" s="3" t="s">
        <v>1480</v>
      </c>
      <c r="L21" s="3" t="s">
        <v>1492</v>
      </c>
      <c r="M21" s="3" t="s">
        <v>1497</v>
      </c>
      <c r="N21" s="3">
        <v>396474</v>
      </c>
      <c r="P21" s="3">
        <v>1877570</v>
      </c>
      <c r="Q21" s="4">
        <f t="shared" si="0"/>
        <v>45662</v>
      </c>
      <c r="R21" s="5">
        <f t="shared" si="1"/>
        <v>396474</v>
      </c>
      <c r="S21" s="5" t="str">
        <f>VLOOKUP(A21,コード等整理!$A$3:$C$17,2,FALSE)</f>
        <v>PL</v>
      </c>
      <c r="T21" s="3">
        <f>VLOOKUP(A21,コード等整理!$A$3:$C$17,3,FALSE)</f>
        <v>100</v>
      </c>
    </row>
    <row r="22" spans="1:20" x14ac:dyDescent="0.25">
      <c r="A22" s="3" t="s">
        <v>19</v>
      </c>
      <c r="B22" s="3" t="s">
        <v>35</v>
      </c>
      <c r="C22" s="3">
        <v>0</v>
      </c>
      <c r="D22" s="3" t="s">
        <v>402</v>
      </c>
      <c r="E22" s="3" t="s">
        <v>406</v>
      </c>
      <c r="F22" s="3" t="s">
        <v>402</v>
      </c>
      <c r="G22" s="3" t="s">
        <v>412</v>
      </c>
      <c r="H22" s="3" t="s">
        <v>420</v>
      </c>
      <c r="I22" s="3" t="s">
        <v>444</v>
      </c>
      <c r="J22" s="3" t="s">
        <v>1475</v>
      </c>
      <c r="K22" s="3" t="s">
        <v>1477</v>
      </c>
      <c r="L22" s="3" t="s">
        <v>1487</v>
      </c>
      <c r="M22" s="3" t="s">
        <v>1496</v>
      </c>
      <c r="N22" s="3">
        <v>401958</v>
      </c>
      <c r="P22" s="3">
        <v>2360096</v>
      </c>
      <c r="Q22" s="4">
        <f t="shared" si="0"/>
        <v>45662</v>
      </c>
      <c r="R22" s="5">
        <f t="shared" si="1"/>
        <v>401958</v>
      </c>
      <c r="S22" s="5" t="str">
        <f>VLOOKUP(A22,コード等整理!$A$3:$C$17,2,FALSE)</f>
        <v>PL</v>
      </c>
      <c r="T22" s="3">
        <f>VLOOKUP(A22,コード等整理!$A$3:$C$17,3,FALSE)</f>
        <v>100</v>
      </c>
    </row>
    <row r="23" spans="1:20" x14ac:dyDescent="0.25">
      <c r="A23" s="3" t="s">
        <v>27</v>
      </c>
      <c r="B23" s="3" t="s">
        <v>36</v>
      </c>
      <c r="C23" s="3">
        <v>0</v>
      </c>
      <c r="D23" s="3" t="s">
        <v>402</v>
      </c>
      <c r="E23" s="3" t="s">
        <v>406</v>
      </c>
      <c r="F23" s="3" t="s">
        <v>402</v>
      </c>
      <c r="G23" s="3" t="s">
        <v>409</v>
      </c>
      <c r="H23" s="3" t="s">
        <v>420</v>
      </c>
      <c r="I23" s="3" t="s">
        <v>445</v>
      </c>
      <c r="J23" s="3" t="s">
        <v>1472</v>
      </c>
      <c r="K23" s="3" t="s">
        <v>1478</v>
      </c>
      <c r="L23" s="3" t="s">
        <v>21</v>
      </c>
      <c r="M23" s="3" t="s">
        <v>1503</v>
      </c>
      <c r="O23" s="3">
        <v>407035</v>
      </c>
      <c r="P23" s="3">
        <v>2159297</v>
      </c>
      <c r="Q23" s="4">
        <f t="shared" si="0"/>
        <v>45663</v>
      </c>
      <c r="R23" s="5">
        <f t="shared" si="1"/>
        <v>-407035</v>
      </c>
      <c r="S23" s="5" t="str">
        <f>VLOOKUP(A23,コード等整理!$A$3:$C$17,2,FALSE)</f>
        <v>BS</v>
      </c>
      <c r="T23" s="3">
        <f>VLOOKUP(A23,コード等整理!$A$3:$C$17,3,FALSE)</f>
        <v>20</v>
      </c>
    </row>
    <row r="24" spans="1:20" x14ac:dyDescent="0.25">
      <c r="A24" s="3" t="s">
        <v>25</v>
      </c>
      <c r="B24" s="3" t="s">
        <v>36</v>
      </c>
      <c r="C24" s="3">
        <v>0</v>
      </c>
      <c r="D24" s="3" t="s">
        <v>400</v>
      </c>
      <c r="E24" s="3" t="s">
        <v>407</v>
      </c>
      <c r="F24" s="3" t="s">
        <v>400</v>
      </c>
      <c r="G24" s="3" t="s">
        <v>24</v>
      </c>
      <c r="H24" s="3" t="s">
        <v>419</v>
      </c>
      <c r="I24" s="3" t="s">
        <v>446</v>
      </c>
      <c r="J24" s="3" t="s">
        <v>1472</v>
      </c>
      <c r="K24" s="3" t="s">
        <v>1478</v>
      </c>
      <c r="L24" s="3" t="s">
        <v>1488</v>
      </c>
      <c r="M24" s="3" t="s">
        <v>1503</v>
      </c>
      <c r="O24" s="3">
        <v>286887</v>
      </c>
      <c r="P24" s="3">
        <v>2310541</v>
      </c>
      <c r="Q24" s="4">
        <f t="shared" si="0"/>
        <v>45663</v>
      </c>
      <c r="R24" s="5">
        <f t="shared" si="1"/>
        <v>-286887</v>
      </c>
      <c r="S24" s="5" t="str">
        <f>VLOOKUP(A24,コード等整理!$A$3:$C$17,2,FALSE)</f>
        <v>BS</v>
      </c>
      <c r="T24" s="3">
        <f>VLOOKUP(A24,コード等整理!$A$3:$C$17,3,FALSE)</f>
        <v>60</v>
      </c>
    </row>
    <row r="25" spans="1:20" x14ac:dyDescent="0.25">
      <c r="A25" s="3" t="s">
        <v>27</v>
      </c>
      <c r="B25" s="3" t="s">
        <v>36</v>
      </c>
      <c r="C25" s="3">
        <v>0</v>
      </c>
      <c r="D25" s="3" t="s">
        <v>400</v>
      </c>
      <c r="E25" s="3" t="s">
        <v>408</v>
      </c>
      <c r="F25" s="3" t="s">
        <v>400</v>
      </c>
      <c r="G25" s="3" t="s">
        <v>417</v>
      </c>
      <c r="H25" s="3" t="s">
        <v>418</v>
      </c>
      <c r="I25" s="3" t="s">
        <v>447</v>
      </c>
      <c r="J25" s="3" t="s">
        <v>1475</v>
      </c>
      <c r="K25" s="3" t="s">
        <v>1485</v>
      </c>
      <c r="L25" s="3" t="s">
        <v>1492</v>
      </c>
      <c r="M25" s="3" t="s">
        <v>1500</v>
      </c>
      <c r="N25" s="3">
        <v>260861</v>
      </c>
      <c r="P25" s="3">
        <v>2162097</v>
      </c>
      <c r="Q25" s="4">
        <f t="shared" si="0"/>
        <v>45663</v>
      </c>
      <c r="R25" s="5">
        <f t="shared" si="1"/>
        <v>260861</v>
      </c>
      <c r="S25" s="5" t="str">
        <f>VLOOKUP(A25,コード等整理!$A$3:$C$17,2,FALSE)</f>
        <v>BS</v>
      </c>
      <c r="T25" s="3">
        <f>VLOOKUP(A25,コード等整理!$A$3:$C$17,3,FALSE)</f>
        <v>20</v>
      </c>
    </row>
    <row r="26" spans="1:20" x14ac:dyDescent="0.25">
      <c r="A26" s="3" t="s">
        <v>22</v>
      </c>
      <c r="B26" s="3" t="s">
        <v>36</v>
      </c>
      <c r="C26" s="3">
        <v>0</v>
      </c>
      <c r="D26" s="3" t="s">
        <v>401</v>
      </c>
      <c r="E26" s="3" t="s">
        <v>407</v>
      </c>
      <c r="F26" s="3" t="s">
        <v>401</v>
      </c>
      <c r="G26" s="3" t="s">
        <v>412</v>
      </c>
      <c r="H26" s="3" t="s">
        <v>418</v>
      </c>
      <c r="I26" s="3" t="s">
        <v>448</v>
      </c>
      <c r="J26" s="3" t="s">
        <v>1471</v>
      </c>
      <c r="K26" s="3" t="s">
        <v>1485</v>
      </c>
      <c r="L26" s="3" t="s">
        <v>1490</v>
      </c>
      <c r="M26" s="3" t="s">
        <v>1496</v>
      </c>
      <c r="O26" s="3">
        <v>243491</v>
      </c>
      <c r="P26" s="3">
        <v>1104422</v>
      </c>
      <c r="Q26" s="4">
        <f t="shared" si="0"/>
        <v>45663</v>
      </c>
      <c r="R26" s="5">
        <f t="shared" si="1"/>
        <v>-243491</v>
      </c>
      <c r="S26" s="5" t="str">
        <f>VLOOKUP(A26,コード等整理!$A$3:$C$17,2,FALSE)</f>
        <v>BS</v>
      </c>
      <c r="T26" s="3">
        <f>VLOOKUP(A26,コード等整理!$A$3:$C$17,3,FALSE)</f>
        <v>10</v>
      </c>
    </row>
    <row r="27" spans="1:20" x14ac:dyDescent="0.25">
      <c r="A27" s="3" t="s">
        <v>18</v>
      </c>
      <c r="B27" s="3" t="s">
        <v>37</v>
      </c>
      <c r="C27" s="3">
        <v>0</v>
      </c>
      <c r="D27" s="3" t="s">
        <v>403</v>
      </c>
      <c r="E27" s="3" t="s">
        <v>407</v>
      </c>
      <c r="F27" s="3" t="s">
        <v>403</v>
      </c>
      <c r="G27" s="3" t="s">
        <v>412</v>
      </c>
      <c r="H27" s="3" t="s">
        <v>422</v>
      </c>
      <c r="I27" s="3" t="s">
        <v>449</v>
      </c>
      <c r="J27" s="3" t="s">
        <v>1467</v>
      </c>
      <c r="K27" s="3" t="s">
        <v>1486</v>
      </c>
      <c r="L27" s="3" t="s">
        <v>1493</v>
      </c>
      <c r="M27" s="3" t="s">
        <v>1500</v>
      </c>
      <c r="O27" s="3">
        <v>309424</v>
      </c>
      <c r="P27" s="3">
        <v>2493288</v>
      </c>
      <c r="Q27" s="4">
        <f t="shared" si="0"/>
        <v>45664</v>
      </c>
      <c r="R27" s="5">
        <f t="shared" si="1"/>
        <v>-309424</v>
      </c>
      <c r="S27" s="5" t="str">
        <f>VLOOKUP(A27,コード等整理!$A$3:$C$17,2,FALSE)</f>
        <v>PL</v>
      </c>
      <c r="T27" s="3">
        <f>VLOOKUP(A27,コード等整理!$A$3:$C$17,3,FALSE)</f>
        <v>90</v>
      </c>
    </row>
    <row r="28" spans="1:20" x14ac:dyDescent="0.25">
      <c r="A28" s="3" t="s">
        <v>16</v>
      </c>
      <c r="B28" s="3" t="s">
        <v>37</v>
      </c>
      <c r="C28" s="3">
        <v>0</v>
      </c>
      <c r="D28" s="3" t="s">
        <v>402</v>
      </c>
      <c r="E28" s="3" t="s">
        <v>406</v>
      </c>
      <c r="F28" s="3" t="s">
        <v>402</v>
      </c>
      <c r="G28" s="3" t="s">
        <v>24</v>
      </c>
      <c r="H28" s="3" t="s">
        <v>420</v>
      </c>
      <c r="I28" s="3" t="s">
        <v>450</v>
      </c>
      <c r="J28" s="3" t="s">
        <v>1475</v>
      </c>
      <c r="K28" s="3" t="s">
        <v>1477</v>
      </c>
      <c r="L28" s="3" t="s">
        <v>1490</v>
      </c>
      <c r="M28" s="3" t="s">
        <v>1497</v>
      </c>
      <c r="O28" s="3">
        <v>210883</v>
      </c>
      <c r="P28" s="3">
        <v>1926589</v>
      </c>
      <c r="Q28" s="4">
        <f t="shared" si="0"/>
        <v>45664</v>
      </c>
      <c r="R28" s="5">
        <f t="shared" si="1"/>
        <v>-210883</v>
      </c>
      <c r="S28" s="5" t="str">
        <f>VLOOKUP(A28,コード等整理!$A$3:$C$17,2,FALSE)</f>
        <v>BS</v>
      </c>
      <c r="T28" s="3">
        <f>VLOOKUP(A28,コード等整理!$A$3:$C$17,3,FALSE)</f>
        <v>50</v>
      </c>
    </row>
    <row r="29" spans="1:20" x14ac:dyDescent="0.25">
      <c r="A29" s="3" t="s">
        <v>28</v>
      </c>
      <c r="B29" s="3" t="s">
        <v>37</v>
      </c>
      <c r="C29" s="3">
        <v>0</v>
      </c>
      <c r="D29" s="3" t="s">
        <v>401</v>
      </c>
      <c r="E29" s="3" t="s">
        <v>406</v>
      </c>
      <c r="F29" s="3" t="s">
        <v>401</v>
      </c>
      <c r="G29" s="3" t="s">
        <v>414</v>
      </c>
      <c r="H29" s="3" t="s">
        <v>423</v>
      </c>
      <c r="I29" s="3" t="s">
        <v>451</v>
      </c>
      <c r="J29" s="3" t="s">
        <v>1473</v>
      </c>
      <c r="K29" s="3" t="s">
        <v>1481</v>
      </c>
      <c r="L29" s="3" t="s">
        <v>1490</v>
      </c>
      <c r="M29" s="3" t="s">
        <v>1500</v>
      </c>
      <c r="N29" s="3">
        <v>315607</v>
      </c>
      <c r="P29" s="3">
        <v>2642066</v>
      </c>
      <c r="Q29" s="4">
        <f t="shared" si="0"/>
        <v>45664</v>
      </c>
      <c r="R29" s="5">
        <f t="shared" si="1"/>
        <v>315607</v>
      </c>
      <c r="S29" s="5" t="str">
        <f>VLOOKUP(A29,コード等整理!$A$3:$C$17,2,FALSE)</f>
        <v>BS</v>
      </c>
      <c r="T29" s="3">
        <f>VLOOKUP(A29,コード等整理!$A$3:$C$17,3,FALSE)</f>
        <v>40</v>
      </c>
    </row>
    <row r="30" spans="1:20" x14ac:dyDescent="0.25">
      <c r="A30" s="3" t="s">
        <v>23</v>
      </c>
      <c r="B30" s="3" t="s">
        <v>38</v>
      </c>
      <c r="C30" s="3">
        <v>0</v>
      </c>
      <c r="D30" s="3" t="s">
        <v>404</v>
      </c>
      <c r="E30" s="3" t="s">
        <v>408</v>
      </c>
      <c r="F30" s="3" t="s">
        <v>404</v>
      </c>
      <c r="G30" s="3" t="s">
        <v>409</v>
      </c>
      <c r="H30" s="3" t="s">
        <v>419</v>
      </c>
      <c r="I30" s="3" t="s">
        <v>452</v>
      </c>
      <c r="J30" s="3" t="s">
        <v>1473</v>
      </c>
      <c r="K30" s="3" t="s">
        <v>1485</v>
      </c>
      <c r="L30" s="3" t="s">
        <v>21</v>
      </c>
      <c r="M30" s="3" t="s">
        <v>1498</v>
      </c>
      <c r="O30" s="3">
        <v>114892</v>
      </c>
      <c r="P30" s="3">
        <v>1188211</v>
      </c>
      <c r="Q30" s="4">
        <f t="shared" si="0"/>
        <v>45665</v>
      </c>
      <c r="R30" s="5">
        <f t="shared" si="1"/>
        <v>-114892</v>
      </c>
      <c r="S30" s="5" t="str">
        <f>VLOOKUP(A30,コード等整理!$A$3:$C$17,2,FALSE)</f>
        <v>PL</v>
      </c>
      <c r="T30" s="3">
        <f>VLOOKUP(A30,コード等整理!$A$3:$C$17,3,FALSE)</f>
        <v>130</v>
      </c>
    </row>
    <row r="31" spans="1:20" x14ac:dyDescent="0.25">
      <c r="A31" s="3" t="s">
        <v>26</v>
      </c>
      <c r="B31" s="3" t="s">
        <v>38</v>
      </c>
      <c r="C31" s="3">
        <v>0</v>
      </c>
      <c r="D31" s="3" t="s">
        <v>396</v>
      </c>
      <c r="E31" s="3" t="s">
        <v>408</v>
      </c>
      <c r="F31" s="3" t="s">
        <v>396</v>
      </c>
      <c r="G31" s="3" t="s">
        <v>416</v>
      </c>
      <c r="H31" s="3" t="s">
        <v>420</v>
      </c>
      <c r="I31" s="3" t="s">
        <v>453</v>
      </c>
      <c r="J31" s="3" t="s">
        <v>1472</v>
      </c>
      <c r="K31" s="3" t="s">
        <v>1481</v>
      </c>
      <c r="L31" s="3" t="s">
        <v>19</v>
      </c>
      <c r="M31" s="3" t="s">
        <v>1501</v>
      </c>
      <c r="O31" s="3">
        <v>79778</v>
      </c>
      <c r="P31" s="3">
        <v>1627906</v>
      </c>
      <c r="Q31" s="4">
        <f t="shared" si="0"/>
        <v>45665</v>
      </c>
      <c r="R31" s="5">
        <f t="shared" si="1"/>
        <v>-79778</v>
      </c>
      <c r="S31" s="5" t="str">
        <f>VLOOKUP(A31,コード等整理!$A$3:$C$17,2,FALSE)</f>
        <v>BS</v>
      </c>
      <c r="T31" s="3">
        <f>VLOOKUP(A31,コード等整理!$A$3:$C$17,3,FALSE)</f>
        <v>30</v>
      </c>
    </row>
    <row r="32" spans="1:20" x14ac:dyDescent="0.25">
      <c r="A32" s="3" t="s">
        <v>22</v>
      </c>
      <c r="B32" s="3" t="s">
        <v>38</v>
      </c>
      <c r="C32" s="3">
        <v>0</v>
      </c>
      <c r="D32" s="3" t="s">
        <v>398</v>
      </c>
      <c r="E32" s="3" t="s">
        <v>408</v>
      </c>
      <c r="F32" s="3" t="s">
        <v>398</v>
      </c>
      <c r="G32" s="3" t="s">
        <v>411</v>
      </c>
      <c r="H32" s="3" t="s">
        <v>418</v>
      </c>
      <c r="I32" s="3" t="s">
        <v>454</v>
      </c>
      <c r="J32" s="3" t="s">
        <v>1472</v>
      </c>
      <c r="K32" s="3" t="s">
        <v>1478</v>
      </c>
      <c r="L32" s="3" t="s">
        <v>1488</v>
      </c>
      <c r="M32" s="3" t="s">
        <v>1499</v>
      </c>
      <c r="N32" s="3">
        <v>301272</v>
      </c>
      <c r="P32" s="3">
        <v>899292</v>
      </c>
      <c r="Q32" s="4">
        <f t="shared" si="0"/>
        <v>45665</v>
      </c>
      <c r="R32" s="5">
        <f t="shared" si="1"/>
        <v>301272</v>
      </c>
      <c r="S32" s="5" t="str">
        <f>VLOOKUP(A32,コード等整理!$A$3:$C$17,2,FALSE)</f>
        <v>BS</v>
      </c>
      <c r="T32" s="3">
        <f>VLOOKUP(A32,コード等整理!$A$3:$C$17,3,FALSE)</f>
        <v>10</v>
      </c>
    </row>
    <row r="33" spans="1:20" x14ac:dyDescent="0.25">
      <c r="A33" s="3" t="s">
        <v>19</v>
      </c>
      <c r="B33" s="3" t="s">
        <v>38</v>
      </c>
      <c r="C33" s="3">
        <v>0</v>
      </c>
      <c r="D33" s="3" t="s">
        <v>404</v>
      </c>
      <c r="E33" s="3" t="s">
        <v>407</v>
      </c>
      <c r="F33" s="3" t="s">
        <v>404</v>
      </c>
      <c r="G33" s="3" t="s">
        <v>410</v>
      </c>
      <c r="H33" s="3" t="s">
        <v>423</v>
      </c>
      <c r="I33" s="3" t="s">
        <v>455</v>
      </c>
      <c r="J33" s="3" t="s">
        <v>1475</v>
      </c>
      <c r="K33" s="3" t="s">
        <v>1481</v>
      </c>
      <c r="L33" s="3" t="s">
        <v>1493</v>
      </c>
      <c r="M33" s="3" t="s">
        <v>1499</v>
      </c>
      <c r="N33" s="3">
        <v>216833</v>
      </c>
      <c r="P33" s="3">
        <v>1280557</v>
      </c>
      <c r="Q33" s="4">
        <f t="shared" si="0"/>
        <v>45665</v>
      </c>
      <c r="R33" s="5">
        <f t="shared" si="1"/>
        <v>216833</v>
      </c>
      <c r="S33" s="5" t="str">
        <f>VLOOKUP(A33,コード等整理!$A$3:$C$17,2,FALSE)</f>
        <v>PL</v>
      </c>
      <c r="T33" s="3">
        <f>VLOOKUP(A33,コード等整理!$A$3:$C$17,3,FALSE)</f>
        <v>100</v>
      </c>
    </row>
    <row r="34" spans="1:20" x14ac:dyDescent="0.25">
      <c r="A34" s="3" t="s">
        <v>26</v>
      </c>
      <c r="B34" s="3" t="s">
        <v>38</v>
      </c>
      <c r="C34" s="3">
        <v>0</v>
      </c>
      <c r="D34" s="3" t="s">
        <v>400</v>
      </c>
      <c r="E34" s="3" t="s">
        <v>407</v>
      </c>
      <c r="F34" s="3" t="s">
        <v>400</v>
      </c>
      <c r="G34" s="3" t="s">
        <v>412</v>
      </c>
      <c r="H34" s="3" t="s">
        <v>421</v>
      </c>
      <c r="I34" s="3" t="s">
        <v>456</v>
      </c>
      <c r="J34" s="3" t="s">
        <v>1473</v>
      </c>
      <c r="K34" s="3" t="s">
        <v>1482</v>
      </c>
      <c r="L34" s="3" t="s">
        <v>21</v>
      </c>
      <c r="M34" s="3" t="s">
        <v>1501</v>
      </c>
      <c r="N34" s="3">
        <v>306691</v>
      </c>
      <c r="P34" s="3">
        <v>2263033</v>
      </c>
      <c r="Q34" s="4">
        <f t="shared" si="0"/>
        <v>45665</v>
      </c>
      <c r="R34" s="5">
        <f t="shared" si="1"/>
        <v>306691</v>
      </c>
      <c r="S34" s="5" t="str">
        <f>VLOOKUP(A34,コード等整理!$A$3:$C$17,2,FALSE)</f>
        <v>BS</v>
      </c>
      <c r="T34" s="3">
        <f>VLOOKUP(A34,コード等整理!$A$3:$C$17,3,FALSE)</f>
        <v>30</v>
      </c>
    </row>
    <row r="35" spans="1:20" x14ac:dyDescent="0.25">
      <c r="A35" s="3" t="s">
        <v>27</v>
      </c>
      <c r="B35" s="3" t="s">
        <v>39</v>
      </c>
      <c r="C35" s="3">
        <v>0</v>
      </c>
      <c r="D35" s="3" t="s">
        <v>396</v>
      </c>
      <c r="E35" s="3" t="s">
        <v>408</v>
      </c>
      <c r="F35" s="3" t="s">
        <v>396</v>
      </c>
      <c r="G35" s="3" t="s">
        <v>416</v>
      </c>
      <c r="H35" s="3" t="s">
        <v>422</v>
      </c>
      <c r="I35" s="3" t="s">
        <v>457</v>
      </c>
      <c r="J35" s="3" t="s">
        <v>1476</v>
      </c>
      <c r="K35" s="3" t="s">
        <v>1481</v>
      </c>
      <c r="L35" s="3" t="s">
        <v>1490</v>
      </c>
      <c r="M35" s="3" t="s">
        <v>1504</v>
      </c>
      <c r="O35" s="3">
        <v>342565</v>
      </c>
      <c r="P35" s="3">
        <v>1594335</v>
      </c>
      <c r="Q35" s="4">
        <f t="shared" si="0"/>
        <v>45666</v>
      </c>
      <c r="R35" s="5">
        <f t="shared" si="1"/>
        <v>-342565</v>
      </c>
      <c r="S35" s="5" t="str">
        <f>VLOOKUP(A35,コード等整理!$A$3:$C$17,2,FALSE)</f>
        <v>BS</v>
      </c>
      <c r="T35" s="3">
        <f>VLOOKUP(A35,コード等整理!$A$3:$C$17,3,FALSE)</f>
        <v>20</v>
      </c>
    </row>
    <row r="36" spans="1:20" x14ac:dyDescent="0.25">
      <c r="A36" s="3" t="s">
        <v>17</v>
      </c>
      <c r="B36" s="3" t="s">
        <v>39</v>
      </c>
      <c r="C36" s="3">
        <v>0</v>
      </c>
      <c r="D36" s="3" t="s">
        <v>396</v>
      </c>
      <c r="E36" s="3" t="s">
        <v>407</v>
      </c>
      <c r="F36" s="3" t="s">
        <v>396</v>
      </c>
      <c r="G36" s="3" t="s">
        <v>411</v>
      </c>
      <c r="H36" s="3" t="s">
        <v>418</v>
      </c>
      <c r="I36" s="3" t="s">
        <v>458</v>
      </c>
      <c r="J36" s="3" t="s">
        <v>1474</v>
      </c>
      <c r="K36" s="3" t="s">
        <v>1483</v>
      </c>
      <c r="L36" s="3" t="s">
        <v>19</v>
      </c>
      <c r="M36" s="3" t="s">
        <v>1504</v>
      </c>
      <c r="N36" s="3">
        <v>280356</v>
      </c>
      <c r="P36" s="3">
        <v>1436542</v>
      </c>
      <c r="Q36" s="4">
        <f t="shared" si="0"/>
        <v>45666</v>
      </c>
      <c r="R36" s="5">
        <f t="shared" si="1"/>
        <v>280356</v>
      </c>
      <c r="S36" s="5" t="str">
        <f>VLOOKUP(A36,コード等整理!$A$3:$C$17,2,FALSE)</f>
        <v>PL</v>
      </c>
      <c r="T36" s="3">
        <f>VLOOKUP(A36,コード等整理!$A$3:$C$17,3,FALSE)</f>
        <v>150</v>
      </c>
    </row>
    <row r="37" spans="1:20" x14ac:dyDescent="0.25">
      <c r="A37" s="3" t="s">
        <v>25</v>
      </c>
      <c r="B37" s="3" t="s">
        <v>40</v>
      </c>
      <c r="C37" s="3">
        <v>0</v>
      </c>
      <c r="D37" s="3" t="s">
        <v>402</v>
      </c>
      <c r="E37" s="3" t="s">
        <v>406</v>
      </c>
      <c r="F37" s="3" t="s">
        <v>402</v>
      </c>
      <c r="G37" s="3" t="s">
        <v>24</v>
      </c>
      <c r="H37" s="3" t="s">
        <v>418</v>
      </c>
      <c r="I37" s="3" t="s">
        <v>459</v>
      </c>
      <c r="J37" s="3" t="s">
        <v>1475</v>
      </c>
      <c r="K37" s="3" t="s">
        <v>1479</v>
      </c>
      <c r="L37" s="3" t="s">
        <v>1487</v>
      </c>
      <c r="M37" s="3" t="s">
        <v>1501</v>
      </c>
      <c r="N37" s="3">
        <v>430316</v>
      </c>
      <c r="P37" s="3">
        <v>1326522</v>
      </c>
      <c r="Q37" s="4">
        <f t="shared" si="0"/>
        <v>45667</v>
      </c>
      <c r="R37" s="5">
        <f t="shared" si="1"/>
        <v>430316</v>
      </c>
      <c r="S37" s="5" t="str">
        <f>VLOOKUP(A37,コード等整理!$A$3:$C$17,2,FALSE)</f>
        <v>BS</v>
      </c>
      <c r="T37" s="3">
        <f>VLOOKUP(A37,コード等整理!$A$3:$C$17,3,FALSE)</f>
        <v>60</v>
      </c>
    </row>
    <row r="38" spans="1:20" x14ac:dyDescent="0.25">
      <c r="A38" s="3" t="s">
        <v>27</v>
      </c>
      <c r="B38" s="3" t="s">
        <v>40</v>
      </c>
      <c r="C38" s="3">
        <v>0</v>
      </c>
      <c r="D38" s="3" t="s">
        <v>405</v>
      </c>
      <c r="E38" s="3" t="s">
        <v>408</v>
      </c>
      <c r="F38" s="3" t="s">
        <v>405</v>
      </c>
      <c r="G38" s="3" t="s">
        <v>410</v>
      </c>
      <c r="H38" s="3" t="s">
        <v>419</v>
      </c>
      <c r="I38" s="3" t="s">
        <v>460</v>
      </c>
      <c r="J38" s="3" t="s">
        <v>1474</v>
      </c>
      <c r="K38" s="3" t="s">
        <v>1483</v>
      </c>
      <c r="L38" s="3" t="s">
        <v>21</v>
      </c>
      <c r="M38" s="3" t="s">
        <v>1502</v>
      </c>
      <c r="O38" s="3">
        <v>317766</v>
      </c>
      <c r="P38" s="3">
        <v>1154486</v>
      </c>
      <c r="Q38" s="4">
        <f t="shared" si="0"/>
        <v>45667</v>
      </c>
      <c r="R38" s="5">
        <f t="shared" si="1"/>
        <v>-317766</v>
      </c>
      <c r="S38" s="5" t="str">
        <f>VLOOKUP(A38,コード等整理!$A$3:$C$17,2,FALSE)</f>
        <v>BS</v>
      </c>
      <c r="T38" s="3">
        <f>VLOOKUP(A38,コード等整理!$A$3:$C$17,3,FALSE)</f>
        <v>20</v>
      </c>
    </row>
    <row r="39" spans="1:20" x14ac:dyDescent="0.25">
      <c r="A39" s="3" t="s">
        <v>18</v>
      </c>
      <c r="B39" s="3" t="s">
        <v>40</v>
      </c>
      <c r="C39" s="3">
        <v>0</v>
      </c>
      <c r="D39" s="3" t="s">
        <v>401</v>
      </c>
      <c r="E39" s="3" t="s">
        <v>406</v>
      </c>
      <c r="F39" s="3" t="s">
        <v>401</v>
      </c>
      <c r="G39" s="3" t="s">
        <v>417</v>
      </c>
      <c r="H39" s="3" t="s">
        <v>418</v>
      </c>
      <c r="I39" s="3" t="s">
        <v>461</v>
      </c>
      <c r="J39" s="3" t="s">
        <v>1474</v>
      </c>
      <c r="K39" s="3" t="s">
        <v>1478</v>
      </c>
      <c r="L39" s="3" t="s">
        <v>1487</v>
      </c>
      <c r="M39" s="3" t="s">
        <v>1504</v>
      </c>
      <c r="N39" s="3">
        <v>343097</v>
      </c>
      <c r="P39" s="3">
        <v>900884</v>
      </c>
      <c r="Q39" s="4">
        <f t="shared" si="0"/>
        <v>45667</v>
      </c>
      <c r="R39" s="5">
        <f t="shared" si="1"/>
        <v>343097</v>
      </c>
      <c r="S39" s="5" t="str">
        <f>VLOOKUP(A39,コード等整理!$A$3:$C$17,2,FALSE)</f>
        <v>PL</v>
      </c>
      <c r="T39" s="3">
        <f>VLOOKUP(A39,コード等整理!$A$3:$C$17,3,FALSE)</f>
        <v>90</v>
      </c>
    </row>
    <row r="40" spans="1:20" x14ac:dyDescent="0.25">
      <c r="A40" s="3" t="s">
        <v>21</v>
      </c>
      <c r="B40" s="3" t="s">
        <v>40</v>
      </c>
      <c r="C40" s="3">
        <v>0</v>
      </c>
      <c r="D40" s="3" t="s">
        <v>397</v>
      </c>
      <c r="E40" s="3" t="s">
        <v>407</v>
      </c>
      <c r="F40" s="3" t="s">
        <v>397</v>
      </c>
      <c r="G40" s="3" t="s">
        <v>417</v>
      </c>
      <c r="H40" s="3" t="s">
        <v>421</v>
      </c>
      <c r="I40" s="3" t="s">
        <v>462</v>
      </c>
      <c r="J40" s="3" t="s">
        <v>1470</v>
      </c>
      <c r="K40" s="3" t="s">
        <v>1484</v>
      </c>
      <c r="L40" s="3" t="s">
        <v>1493</v>
      </c>
      <c r="M40" s="3" t="s">
        <v>1502</v>
      </c>
      <c r="N40" s="3">
        <v>407043</v>
      </c>
      <c r="P40" s="3">
        <v>837809</v>
      </c>
      <c r="Q40" s="4">
        <f t="shared" si="0"/>
        <v>45667</v>
      </c>
      <c r="R40" s="5">
        <f t="shared" si="1"/>
        <v>407043</v>
      </c>
      <c r="S40" s="5" t="str">
        <f>VLOOKUP(A40,コード等整理!$A$3:$C$17,2,FALSE)</f>
        <v>PL</v>
      </c>
      <c r="T40" s="3">
        <f>VLOOKUP(A40,コード等整理!$A$3:$C$17,3,FALSE)</f>
        <v>120</v>
      </c>
    </row>
    <row r="41" spans="1:20" x14ac:dyDescent="0.25">
      <c r="A41" s="3" t="s">
        <v>18</v>
      </c>
      <c r="B41" s="3" t="s">
        <v>41</v>
      </c>
      <c r="C41" s="3">
        <v>0</v>
      </c>
      <c r="D41" s="3" t="s">
        <v>397</v>
      </c>
      <c r="E41" s="3" t="s">
        <v>408</v>
      </c>
      <c r="F41" s="3" t="s">
        <v>397</v>
      </c>
      <c r="G41" s="3" t="s">
        <v>416</v>
      </c>
      <c r="H41" s="3" t="s">
        <v>421</v>
      </c>
      <c r="I41" s="3" t="s">
        <v>463</v>
      </c>
      <c r="J41" s="3" t="s">
        <v>1471</v>
      </c>
      <c r="K41" s="3" t="s">
        <v>1485</v>
      </c>
      <c r="L41" s="3" t="s">
        <v>1492</v>
      </c>
      <c r="M41" s="3" t="s">
        <v>1496</v>
      </c>
      <c r="N41" s="3">
        <v>126307</v>
      </c>
      <c r="P41" s="3">
        <v>1096155</v>
      </c>
      <c r="Q41" s="4">
        <f t="shared" si="0"/>
        <v>45668</v>
      </c>
      <c r="R41" s="5">
        <f t="shared" si="1"/>
        <v>126307</v>
      </c>
      <c r="S41" s="5" t="str">
        <f>VLOOKUP(A41,コード等整理!$A$3:$C$17,2,FALSE)</f>
        <v>PL</v>
      </c>
      <c r="T41" s="3">
        <f>VLOOKUP(A41,コード等整理!$A$3:$C$17,3,FALSE)</f>
        <v>90</v>
      </c>
    </row>
    <row r="42" spans="1:20" x14ac:dyDescent="0.25">
      <c r="A42" s="3" t="s">
        <v>22</v>
      </c>
      <c r="B42" s="3" t="s">
        <v>41</v>
      </c>
      <c r="C42" s="3">
        <v>0</v>
      </c>
      <c r="D42" s="3" t="s">
        <v>401</v>
      </c>
      <c r="E42" s="3" t="s">
        <v>408</v>
      </c>
      <c r="F42" s="3" t="s">
        <v>401</v>
      </c>
      <c r="G42" s="3" t="s">
        <v>414</v>
      </c>
      <c r="H42" s="3" t="s">
        <v>421</v>
      </c>
      <c r="I42" s="3" t="s">
        <v>464</v>
      </c>
      <c r="J42" s="3" t="s">
        <v>1468</v>
      </c>
      <c r="K42" s="3" t="s">
        <v>1486</v>
      </c>
      <c r="L42" s="3" t="s">
        <v>1488</v>
      </c>
      <c r="M42" s="3" t="s">
        <v>1501</v>
      </c>
      <c r="O42" s="3">
        <v>339270</v>
      </c>
      <c r="P42" s="3">
        <v>1616511</v>
      </c>
      <c r="Q42" s="4">
        <f t="shared" si="0"/>
        <v>45668</v>
      </c>
      <c r="R42" s="5">
        <f t="shared" si="1"/>
        <v>-339270</v>
      </c>
      <c r="S42" s="5" t="str">
        <f>VLOOKUP(A42,コード等整理!$A$3:$C$17,2,FALSE)</f>
        <v>BS</v>
      </c>
      <c r="T42" s="3">
        <f>VLOOKUP(A42,コード等整理!$A$3:$C$17,3,FALSE)</f>
        <v>10</v>
      </c>
    </row>
    <row r="43" spans="1:20" x14ac:dyDescent="0.25">
      <c r="A43" s="3" t="s">
        <v>23</v>
      </c>
      <c r="B43" s="3" t="s">
        <v>41</v>
      </c>
      <c r="C43" s="3">
        <v>0</v>
      </c>
      <c r="D43" s="3" t="s">
        <v>396</v>
      </c>
      <c r="E43" s="3" t="s">
        <v>407</v>
      </c>
      <c r="F43" s="3" t="s">
        <v>396</v>
      </c>
      <c r="G43" s="3" t="s">
        <v>24</v>
      </c>
      <c r="H43" s="3" t="s">
        <v>422</v>
      </c>
      <c r="I43" s="3" t="s">
        <v>465</v>
      </c>
      <c r="J43" s="3" t="s">
        <v>1475</v>
      </c>
      <c r="K43" s="3" t="s">
        <v>1478</v>
      </c>
      <c r="L43" s="3" t="s">
        <v>1487</v>
      </c>
      <c r="M43" s="3" t="s">
        <v>1501</v>
      </c>
      <c r="N43" s="3">
        <v>321182</v>
      </c>
      <c r="P43" s="3">
        <v>1686236</v>
      </c>
      <c r="Q43" s="4">
        <f t="shared" si="0"/>
        <v>45668</v>
      </c>
      <c r="R43" s="5">
        <f t="shared" si="1"/>
        <v>321182</v>
      </c>
      <c r="S43" s="5" t="str">
        <f>VLOOKUP(A43,コード等整理!$A$3:$C$17,2,FALSE)</f>
        <v>PL</v>
      </c>
      <c r="T43" s="3">
        <f>VLOOKUP(A43,コード等整理!$A$3:$C$17,3,FALSE)</f>
        <v>130</v>
      </c>
    </row>
    <row r="44" spans="1:20" x14ac:dyDescent="0.25">
      <c r="A44" s="3" t="s">
        <v>16</v>
      </c>
      <c r="B44" s="3" t="s">
        <v>41</v>
      </c>
      <c r="C44" s="3">
        <v>0</v>
      </c>
      <c r="D44" s="3" t="s">
        <v>400</v>
      </c>
      <c r="E44" s="3" t="s">
        <v>406</v>
      </c>
      <c r="F44" s="3" t="s">
        <v>400</v>
      </c>
      <c r="G44" s="3" t="s">
        <v>415</v>
      </c>
      <c r="H44" s="3" t="s">
        <v>422</v>
      </c>
      <c r="I44" s="3" t="s">
        <v>466</v>
      </c>
      <c r="J44" s="3" t="s">
        <v>1474</v>
      </c>
      <c r="K44" s="3" t="s">
        <v>1477</v>
      </c>
      <c r="L44" s="3" t="s">
        <v>1490</v>
      </c>
      <c r="M44" s="3" t="s">
        <v>1502</v>
      </c>
      <c r="O44" s="3">
        <v>137749</v>
      </c>
      <c r="P44" s="3">
        <v>2463085</v>
      </c>
      <c r="Q44" s="4">
        <f t="shared" si="0"/>
        <v>45668</v>
      </c>
      <c r="R44" s="5">
        <f t="shared" si="1"/>
        <v>-137749</v>
      </c>
      <c r="S44" s="5" t="str">
        <f>VLOOKUP(A44,コード等整理!$A$3:$C$17,2,FALSE)</f>
        <v>BS</v>
      </c>
      <c r="T44" s="3">
        <f>VLOOKUP(A44,コード等整理!$A$3:$C$17,3,FALSE)</f>
        <v>50</v>
      </c>
    </row>
    <row r="45" spans="1:20" x14ac:dyDescent="0.25">
      <c r="A45" s="3" t="s">
        <v>23</v>
      </c>
      <c r="B45" s="3" t="s">
        <v>41</v>
      </c>
      <c r="C45" s="3">
        <v>0</v>
      </c>
      <c r="D45" s="3" t="s">
        <v>396</v>
      </c>
      <c r="E45" s="3" t="s">
        <v>407</v>
      </c>
      <c r="F45" s="3" t="s">
        <v>396</v>
      </c>
      <c r="G45" s="3" t="s">
        <v>415</v>
      </c>
      <c r="H45" s="3" t="s">
        <v>424</v>
      </c>
      <c r="I45" s="3" t="s">
        <v>467</v>
      </c>
      <c r="J45" s="3" t="s">
        <v>1473</v>
      </c>
      <c r="K45" s="3" t="s">
        <v>1484</v>
      </c>
      <c r="L45" s="3" t="s">
        <v>1487</v>
      </c>
      <c r="M45" s="3" t="s">
        <v>1503</v>
      </c>
      <c r="O45" s="3">
        <v>415516</v>
      </c>
      <c r="P45" s="3">
        <v>1050282</v>
      </c>
      <c r="Q45" s="4">
        <f t="shared" si="0"/>
        <v>45668</v>
      </c>
      <c r="R45" s="5">
        <f t="shared" si="1"/>
        <v>-415516</v>
      </c>
      <c r="S45" s="5" t="str">
        <f>VLOOKUP(A45,コード等整理!$A$3:$C$17,2,FALSE)</f>
        <v>PL</v>
      </c>
      <c r="T45" s="3">
        <f>VLOOKUP(A45,コード等整理!$A$3:$C$17,3,FALSE)</f>
        <v>130</v>
      </c>
    </row>
    <row r="46" spans="1:20" x14ac:dyDescent="0.25">
      <c r="A46" s="3" t="s">
        <v>18</v>
      </c>
      <c r="B46" s="3" t="s">
        <v>42</v>
      </c>
      <c r="C46" s="3">
        <v>0</v>
      </c>
      <c r="D46" s="3" t="s">
        <v>398</v>
      </c>
      <c r="E46" s="3" t="s">
        <v>408</v>
      </c>
      <c r="F46" s="3" t="s">
        <v>398</v>
      </c>
      <c r="G46" s="3" t="s">
        <v>411</v>
      </c>
      <c r="H46" s="3" t="s">
        <v>419</v>
      </c>
      <c r="I46" s="3" t="s">
        <v>468</v>
      </c>
      <c r="J46" s="3" t="s">
        <v>1471</v>
      </c>
      <c r="K46" s="3" t="s">
        <v>1485</v>
      </c>
      <c r="L46" s="3" t="s">
        <v>1488</v>
      </c>
      <c r="M46" s="3" t="s">
        <v>1503</v>
      </c>
      <c r="N46" s="3">
        <v>32179</v>
      </c>
      <c r="P46" s="3">
        <v>2890340</v>
      </c>
      <c r="Q46" s="4">
        <f t="shared" si="0"/>
        <v>45669</v>
      </c>
      <c r="R46" s="5">
        <f t="shared" si="1"/>
        <v>32179</v>
      </c>
      <c r="S46" s="5" t="str">
        <f>VLOOKUP(A46,コード等整理!$A$3:$C$17,2,FALSE)</f>
        <v>PL</v>
      </c>
      <c r="T46" s="3">
        <f>VLOOKUP(A46,コード等整理!$A$3:$C$17,3,FALSE)</f>
        <v>90</v>
      </c>
    </row>
    <row r="47" spans="1:20" x14ac:dyDescent="0.25">
      <c r="A47" s="3" t="s">
        <v>26</v>
      </c>
      <c r="B47" s="3" t="s">
        <v>42</v>
      </c>
      <c r="C47" s="3">
        <v>0</v>
      </c>
      <c r="D47" s="3" t="s">
        <v>398</v>
      </c>
      <c r="E47" s="3" t="s">
        <v>407</v>
      </c>
      <c r="F47" s="3" t="s">
        <v>398</v>
      </c>
      <c r="G47" s="3" t="s">
        <v>417</v>
      </c>
      <c r="H47" s="3" t="s">
        <v>423</v>
      </c>
      <c r="I47" s="3" t="s">
        <v>469</v>
      </c>
      <c r="J47" s="3" t="s">
        <v>1473</v>
      </c>
      <c r="K47" s="3" t="s">
        <v>1480</v>
      </c>
      <c r="L47" s="3" t="s">
        <v>1490</v>
      </c>
      <c r="M47" s="3" t="s">
        <v>1504</v>
      </c>
      <c r="O47" s="3">
        <v>460765</v>
      </c>
      <c r="P47" s="3">
        <v>2707744</v>
      </c>
      <c r="Q47" s="4">
        <f t="shared" si="0"/>
        <v>45669</v>
      </c>
      <c r="R47" s="5">
        <f t="shared" si="1"/>
        <v>-460765</v>
      </c>
      <c r="S47" s="5" t="str">
        <f>VLOOKUP(A47,コード等整理!$A$3:$C$17,2,FALSE)</f>
        <v>BS</v>
      </c>
      <c r="T47" s="3">
        <f>VLOOKUP(A47,コード等整理!$A$3:$C$17,3,FALSE)</f>
        <v>30</v>
      </c>
    </row>
    <row r="48" spans="1:20" x14ac:dyDescent="0.25">
      <c r="A48" s="3" t="s">
        <v>18</v>
      </c>
      <c r="B48" s="3" t="s">
        <v>42</v>
      </c>
      <c r="C48" s="3">
        <v>0</v>
      </c>
      <c r="D48" s="3" t="s">
        <v>398</v>
      </c>
      <c r="E48" s="3" t="s">
        <v>406</v>
      </c>
      <c r="F48" s="3" t="s">
        <v>398</v>
      </c>
      <c r="G48" s="3" t="s">
        <v>412</v>
      </c>
      <c r="H48" s="3" t="s">
        <v>424</v>
      </c>
      <c r="I48" s="3" t="s">
        <v>470</v>
      </c>
      <c r="J48" s="3" t="s">
        <v>1468</v>
      </c>
      <c r="K48" s="3" t="s">
        <v>1485</v>
      </c>
      <c r="L48" s="3" t="s">
        <v>19</v>
      </c>
      <c r="M48" s="3" t="s">
        <v>1501</v>
      </c>
      <c r="O48" s="3">
        <v>285077</v>
      </c>
      <c r="P48" s="3">
        <v>2020291</v>
      </c>
      <c r="Q48" s="4">
        <f t="shared" si="0"/>
        <v>45669</v>
      </c>
      <c r="R48" s="5">
        <f t="shared" si="1"/>
        <v>-285077</v>
      </c>
      <c r="S48" s="5" t="str">
        <f>VLOOKUP(A48,コード等整理!$A$3:$C$17,2,FALSE)</f>
        <v>PL</v>
      </c>
      <c r="T48" s="3">
        <f>VLOOKUP(A48,コード等整理!$A$3:$C$17,3,FALSE)</f>
        <v>90</v>
      </c>
    </row>
    <row r="49" spans="1:20" x14ac:dyDescent="0.25">
      <c r="A49" s="3" t="s">
        <v>26</v>
      </c>
      <c r="B49" s="3" t="s">
        <v>43</v>
      </c>
      <c r="C49" s="3">
        <v>0</v>
      </c>
      <c r="D49" s="3" t="s">
        <v>396</v>
      </c>
      <c r="E49" s="3" t="s">
        <v>406</v>
      </c>
      <c r="F49" s="3" t="s">
        <v>396</v>
      </c>
      <c r="G49" s="3" t="s">
        <v>417</v>
      </c>
      <c r="H49" s="3" t="s">
        <v>418</v>
      </c>
      <c r="I49" s="3" t="s">
        <v>471</v>
      </c>
      <c r="J49" s="3" t="s">
        <v>1471</v>
      </c>
      <c r="K49" s="3" t="s">
        <v>1482</v>
      </c>
      <c r="L49" s="3" t="s">
        <v>1492</v>
      </c>
      <c r="M49" s="3" t="s">
        <v>1504</v>
      </c>
      <c r="N49" s="3">
        <v>97721</v>
      </c>
      <c r="P49" s="3">
        <v>1980360</v>
      </c>
      <c r="Q49" s="4">
        <f t="shared" si="0"/>
        <v>45670</v>
      </c>
      <c r="R49" s="5">
        <f t="shared" si="1"/>
        <v>97721</v>
      </c>
      <c r="S49" s="5" t="str">
        <f>VLOOKUP(A49,コード等整理!$A$3:$C$17,2,FALSE)</f>
        <v>BS</v>
      </c>
      <c r="T49" s="3">
        <f>VLOOKUP(A49,コード等整理!$A$3:$C$17,3,FALSE)</f>
        <v>30</v>
      </c>
    </row>
    <row r="50" spans="1:20" x14ac:dyDescent="0.25">
      <c r="A50" s="3" t="s">
        <v>21</v>
      </c>
      <c r="B50" s="3" t="s">
        <v>43</v>
      </c>
      <c r="C50" s="3">
        <v>0</v>
      </c>
      <c r="D50" s="3" t="s">
        <v>397</v>
      </c>
      <c r="E50" s="3" t="s">
        <v>408</v>
      </c>
      <c r="F50" s="3" t="s">
        <v>397</v>
      </c>
      <c r="G50" s="3" t="s">
        <v>409</v>
      </c>
      <c r="H50" s="3" t="s">
        <v>422</v>
      </c>
      <c r="I50" s="3" t="s">
        <v>472</v>
      </c>
      <c r="J50" s="3" t="s">
        <v>1468</v>
      </c>
      <c r="K50" s="3" t="s">
        <v>1477</v>
      </c>
      <c r="L50" s="3" t="s">
        <v>1490</v>
      </c>
      <c r="M50" s="3" t="s">
        <v>1496</v>
      </c>
      <c r="N50" s="3">
        <v>281454</v>
      </c>
      <c r="P50" s="3">
        <v>1781021</v>
      </c>
      <c r="Q50" s="4">
        <f t="shared" si="0"/>
        <v>45670</v>
      </c>
      <c r="R50" s="5">
        <f t="shared" si="1"/>
        <v>281454</v>
      </c>
      <c r="S50" s="5" t="str">
        <f>VLOOKUP(A50,コード等整理!$A$3:$C$17,2,FALSE)</f>
        <v>PL</v>
      </c>
      <c r="T50" s="3">
        <f>VLOOKUP(A50,コード等整理!$A$3:$C$17,3,FALSE)</f>
        <v>120</v>
      </c>
    </row>
    <row r="51" spans="1:20" x14ac:dyDescent="0.25">
      <c r="A51" s="3" t="s">
        <v>29</v>
      </c>
      <c r="B51" s="3" t="s">
        <v>44</v>
      </c>
      <c r="C51" s="3">
        <v>0</v>
      </c>
      <c r="D51" s="3" t="s">
        <v>399</v>
      </c>
      <c r="E51" s="3" t="s">
        <v>406</v>
      </c>
      <c r="F51" s="3" t="s">
        <v>399</v>
      </c>
      <c r="G51" s="3" t="s">
        <v>409</v>
      </c>
      <c r="H51" s="3" t="s">
        <v>421</v>
      </c>
      <c r="I51" s="3" t="s">
        <v>473</v>
      </c>
      <c r="J51" s="3" t="s">
        <v>1469</v>
      </c>
      <c r="K51" s="3" t="s">
        <v>1486</v>
      </c>
      <c r="L51" s="3" t="s">
        <v>1489</v>
      </c>
      <c r="M51" s="3" t="s">
        <v>1495</v>
      </c>
      <c r="N51" s="3">
        <v>297926</v>
      </c>
      <c r="P51" s="3">
        <v>1423989</v>
      </c>
      <c r="Q51" s="4">
        <f t="shared" si="0"/>
        <v>45671</v>
      </c>
      <c r="R51" s="5">
        <f t="shared" si="1"/>
        <v>297926</v>
      </c>
      <c r="S51" s="5" t="str">
        <f>VLOOKUP(A51,コード等整理!$A$3:$C$17,2,FALSE)</f>
        <v>PL</v>
      </c>
      <c r="T51" s="3">
        <f>VLOOKUP(A51,コード等整理!$A$3:$C$17,3,FALSE)</f>
        <v>80</v>
      </c>
    </row>
    <row r="52" spans="1:20" x14ac:dyDescent="0.25">
      <c r="A52" s="3" t="s">
        <v>20</v>
      </c>
      <c r="B52" s="3" t="s">
        <v>44</v>
      </c>
      <c r="C52" s="3">
        <v>0</v>
      </c>
      <c r="D52" s="3" t="s">
        <v>399</v>
      </c>
      <c r="E52" s="3" t="s">
        <v>407</v>
      </c>
      <c r="F52" s="3" t="s">
        <v>399</v>
      </c>
      <c r="G52" s="3" t="s">
        <v>415</v>
      </c>
      <c r="H52" s="3" t="s">
        <v>418</v>
      </c>
      <c r="I52" s="3" t="s">
        <v>474</v>
      </c>
      <c r="J52" s="3" t="s">
        <v>1475</v>
      </c>
      <c r="K52" s="3" t="s">
        <v>1481</v>
      </c>
      <c r="L52" s="3" t="s">
        <v>21</v>
      </c>
      <c r="M52" s="3" t="s">
        <v>1502</v>
      </c>
      <c r="N52" s="3">
        <v>312675</v>
      </c>
      <c r="P52" s="3">
        <v>2657359</v>
      </c>
      <c r="Q52" s="4">
        <f t="shared" si="0"/>
        <v>45671</v>
      </c>
      <c r="R52" s="5">
        <f t="shared" si="1"/>
        <v>312675</v>
      </c>
      <c r="S52" s="5" t="str">
        <f>VLOOKUP(A52,コード等整理!$A$3:$C$17,2,FALSE)</f>
        <v>PL</v>
      </c>
      <c r="T52" s="3">
        <f>VLOOKUP(A52,コード等整理!$A$3:$C$17,3,FALSE)</f>
        <v>110</v>
      </c>
    </row>
    <row r="53" spans="1:20" x14ac:dyDescent="0.25">
      <c r="A53" s="3" t="s">
        <v>27</v>
      </c>
      <c r="B53" s="3" t="s">
        <v>44</v>
      </c>
      <c r="C53" s="3">
        <v>0</v>
      </c>
      <c r="D53" s="3" t="s">
        <v>400</v>
      </c>
      <c r="E53" s="3" t="s">
        <v>408</v>
      </c>
      <c r="F53" s="3" t="s">
        <v>400</v>
      </c>
      <c r="G53" s="3" t="s">
        <v>24</v>
      </c>
      <c r="H53" s="3" t="s">
        <v>422</v>
      </c>
      <c r="I53" s="3" t="s">
        <v>475</v>
      </c>
      <c r="J53" s="3" t="s">
        <v>1472</v>
      </c>
      <c r="K53" s="3" t="s">
        <v>1480</v>
      </c>
      <c r="L53" s="3" t="s">
        <v>1492</v>
      </c>
      <c r="M53" s="3" t="s">
        <v>1501</v>
      </c>
      <c r="O53" s="3">
        <v>123528</v>
      </c>
      <c r="P53" s="3">
        <v>2775992</v>
      </c>
      <c r="Q53" s="4">
        <f t="shared" si="0"/>
        <v>45671</v>
      </c>
      <c r="R53" s="5">
        <f t="shared" si="1"/>
        <v>-123528</v>
      </c>
      <c r="S53" s="5" t="str">
        <f>VLOOKUP(A53,コード等整理!$A$3:$C$17,2,FALSE)</f>
        <v>BS</v>
      </c>
      <c r="T53" s="3">
        <f>VLOOKUP(A53,コード等整理!$A$3:$C$17,3,FALSE)</f>
        <v>20</v>
      </c>
    </row>
    <row r="54" spans="1:20" x14ac:dyDescent="0.25">
      <c r="A54" s="3" t="s">
        <v>17</v>
      </c>
      <c r="B54" s="3" t="s">
        <v>44</v>
      </c>
      <c r="C54" s="3">
        <v>0</v>
      </c>
      <c r="D54" s="3" t="s">
        <v>396</v>
      </c>
      <c r="E54" s="3" t="s">
        <v>407</v>
      </c>
      <c r="F54" s="3" t="s">
        <v>396</v>
      </c>
      <c r="G54" s="3" t="s">
        <v>415</v>
      </c>
      <c r="H54" s="3" t="s">
        <v>423</v>
      </c>
      <c r="I54" s="3" t="s">
        <v>476</v>
      </c>
      <c r="J54" s="3" t="s">
        <v>1472</v>
      </c>
      <c r="K54" s="3" t="s">
        <v>1484</v>
      </c>
      <c r="L54" s="3" t="s">
        <v>1487</v>
      </c>
      <c r="M54" s="3" t="s">
        <v>1503</v>
      </c>
      <c r="O54" s="3">
        <v>479327</v>
      </c>
      <c r="P54" s="3">
        <v>1062505</v>
      </c>
      <c r="Q54" s="4">
        <f t="shared" si="0"/>
        <v>45671</v>
      </c>
      <c r="R54" s="5">
        <f t="shared" si="1"/>
        <v>-479327</v>
      </c>
      <c r="S54" s="5" t="str">
        <f>VLOOKUP(A54,コード等整理!$A$3:$C$17,2,FALSE)</f>
        <v>PL</v>
      </c>
      <c r="T54" s="3">
        <f>VLOOKUP(A54,コード等整理!$A$3:$C$17,3,FALSE)</f>
        <v>150</v>
      </c>
    </row>
    <row r="55" spans="1:20" x14ac:dyDescent="0.25">
      <c r="A55" s="3" t="s">
        <v>30</v>
      </c>
      <c r="B55" s="3" t="s">
        <v>45</v>
      </c>
      <c r="C55" s="3">
        <v>0</v>
      </c>
      <c r="D55" s="3" t="s">
        <v>396</v>
      </c>
      <c r="E55" s="3" t="s">
        <v>406</v>
      </c>
      <c r="F55" s="3" t="s">
        <v>396</v>
      </c>
      <c r="G55" s="3" t="s">
        <v>411</v>
      </c>
      <c r="H55" s="3" t="s">
        <v>421</v>
      </c>
      <c r="I55" s="3" t="s">
        <v>477</v>
      </c>
      <c r="J55" s="3" t="s">
        <v>1475</v>
      </c>
      <c r="K55" s="3" t="s">
        <v>1484</v>
      </c>
      <c r="L55" s="3" t="s">
        <v>1488</v>
      </c>
      <c r="M55" s="3" t="s">
        <v>1503</v>
      </c>
      <c r="N55" s="3">
        <v>386367</v>
      </c>
      <c r="P55" s="3">
        <v>2931798</v>
      </c>
      <c r="Q55" s="4">
        <f t="shared" si="0"/>
        <v>45672</v>
      </c>
      <c r="R55" s="5">
        <f t="shared" si="1"/>
        <v>386367</v>
      </c>
      <c r="S55" s="5" t="str">
        <f>VLOOKUP(A55,コード等整理!$A$3:$C$17,2,FALSE)</f>
        <v>PL</v>
      </c>
      <c r="T55" s="3">
        <f>VLOOKUP(A55,コード等整理!$A$3:$C$17,3,FALSE)</f>
        <v>70</v>
      </c>
    </row>
    <row r="56" spans="1:20" x14ac:dyDescent="0.25">
      <c r="A56" s="3" t="s">
        <v>30</v>
      </c>
      <c r="B56" s="3" t="s">
        <v>45</v>
      </c>
      <c r="C56" s="3">
        <v>0</v>
      </c>
      <c r="D56" s="3" t="s">
        <v>400</v>
      </c>
      <c r="E56" s="3" t="s">
        <v>408</v>
      </c>
      <c r="F56" s="3" t="s">
        <v>400</v>
      </c>
      <c r="G56" s="3" t="s">
        <v>415</v>
      </c>
      <c r="H56" s="3" t="s">
        <v>421</v>
      </c>
      <c r="I56" s="3" t="s">
        <v>478</v>
      </c>
      <c r="J56" s="3" t="s">
        <v>1474</v>
      </c>
      <c r="K56" s="3" t="s">
        <v>1481</v>
      </c>
      <c r="L56" s="3" t="s">
        <v>1494</v>
      </c>
      <c r="M56" s="3" t="s">
        <v>1496</v>
      </c>
      <c r="O56" s="3">
        <v>415312</v>
      </c>
      <c r="P56" s="3">
        <v>2137626</v>
      </c>
      <c r="Q56" s="4">
        <f t="shared" si="0"/>
        <v>45672</v>
      </c>
      <c r="R56" s="5">
        <f t="shared" si="1"/>
        <v>-415312</v>
      </c>
      <c r="S56" s="5" t="str">
        <f>VLOOKUP(A56,コード等整理!$A$3:$C$17,2,FALSE)</f>
        <v>PL</v>
      </c>
      <c r="T56" s="3">
        <f>VLOOKUP(A56,コード等整理!$A$3:$C$17,3,FALSE)</f>
        <v>70</v>
      </c>
    </row>
    <row r="57" spans="1:20" x14ac:dyDescent="0.25">
      <c r="A57" s="3" t="s">
        <v>25</v>
      </c>
      <c r="B57" s="3" t="s">
        <v>45</v>
      </c>
      <c r="C57" s="3">
        <v>0</v>
      </c>
      <c r="D57" s="3" t="s">
        <v>404</v>
      </c>
      <c r="E57" s="3" t="s">
        <v>408</v>
      </c>
      <c r="F57" s="3" t="s">
        <v>404</v>
      </c>
      <c r="G57" s="3" t="s">
        <v>413</v>
      </c>
      <c r="H57" s="3" t="s">
        <v>424</v>
      </c>
      <c r="I57" s="3" t="s">
        <v>479</v>
      </c>
      <c r="J57" s="3" t="s">
        <v>1476</v>
      </c>
      <c r="K57" s="3" t="s">
        <v>1483</v>
      </c>
      <c r="L57" s="3" t="s">
        <v>1491</v>
      </c>
      <c r="M57" s="3" t="s">
        <v>1496</v>
      </c>
      <c r="N57" s="3">
        <v>262666</v>
      </c>
      <c r="P57" s="3">
        <v>2456122</v>
      </c>
      <c r="Q57" s="4">
        <f t="shared" si="0"/>
        <v>45672</v>
      </c>
      <c r="R57" s="5">
        <f t="shared" si="1"/>
        <v>262666</v>
      </c>
      <c r="S57" s="5" t="str">
        <f>VLOOKUP(A57,コード等整理!$A$3:$C$17,2,FALSE)</f>
        <v>BS</v>
      </c>
      <c r="T57" s="3">
        <f>VLOOKUP(A57,コード等整理!$A$3:$C$17,3,FALSE)</f>
        <v>60</v>
      </c>
    </row>
    <row r="58" spans="1:20" x14ac:dyDescent="0.25">
      <c r="A58" s="3" t="s">
        <v>28</v>
      </c>
      <c r="B58" s="3" t="s">
        <v>46</v>
      </c>
      <c r="C58" s="3">
        <v>0</v>
      </c>
      <c r="D58" s="3" t="s">
        <v>400</v>
      </c>
      <c r="E58" s="3" t="s">
        <v>407</v>
      </c>
      <c r="F58" s="3" t="s">
        <v>400</v>
      </c>
      <c r="G58" s="3" t="s">
        <v>409</v>
      </c>
      <c r="H58" s="3" t="s">
        <v>422</v>
      </c>
      <c r="I58" s="3" t="s">
        <v>480</v>
      </c>
      <c r="J58" s="3" t="s">
        <v>1476</v>
      </c>
      <c r="K58" s="3" t="s">
        <v>1481</v>
      </c>
      <c r="L58" s="3" t="s">
        <v>1490</v>
      </c>
      <c r="M58" s="3" t="s">
        <v>1500</v>
      </c>
      <c r="N58" s="3">
        <v>227927</v>
      </c>
      <c r="P58" s="3">
        <v>1028598</v>
      </c>
      <c r="Q58" s="4">
        <f t="shared" si="0"/>
        <v>45673</v>
      </c>
      <c r="R58" s="5">
        <f t="shared" si="1"/>
        <v>227927</v>
      </c>
      <c r="S58" s="5" t="str">
        <f>VLOOKUP(A58,コード等整理!$A$3:$C$17,2,FALSE)</f>
        <v>BS</v>
      </c>
      <c r="T58" s="3">
        <f>VLOOKUP(A58,コード等整理!$A$3:$C$17,3,FALSE)</f>
        <v>40</v>
      </c>
    </row>
    <row r="59" spans="1:20" x14ac:dyDescent="0.25">
      <c r="A59" s="3" t="s">
        <v>28</v>
      </c>
      <c r="B59" s="3" t="s">
        <v>46</v>
      </c>
      <c r="C59" s="3">
        <v>0</v>
      </c>
      <c r="D59" s="3" t="s">
        <v>405</v>
      </c>
      <c r="E59" s="3" t="s">
        <v>407</v>
      </c>
      <c r="F59" s="3" t="s">
        <v>405</v>
      </c>
      <c r="G59" s="3" t="s">
        <v>411</v>
      </c>
      <c r="H59" s="3" t="s">
        <v>423</v>
      </c>
      <c r="I59" s="3" t="s">
        <v>481</v>
      </c>
      <c r="J59" s="3" t="s">
        <v>1467</v>
      </c>
      <c r="K59" s="3" t="s">
        <v>1478</v>
      </c>
      <c r="L59" s="3" t="s">
        <v>1492</v>
      </c>
      <c r="M59" s="3" t="s">
        <v>1500</v>
      </c>
      <c r="O59" s="3">
        <v>388647</v>
      </c>
      <c r="P59" s="3">
        <v>2981372</v>
      </c>
      <c r="Q59" s="4">
        <f t="shared" si="0"/>
        <v>45673</v>
      </c>
      <c r="R59" s="5">
        <f t="shared" si="1"/>
        <v>-388647</v>
      </c>
      <c r="S59" s="5" t="str">
        <f>VLOOKUP(A59,コード等整理!$A$3:$C$17,2,FALSE)</f>
        <v>BS</v>
      </c>
      <c r="T59" s="3">
        <f>VLOOKUP(A59,コード等整理!$A$3:$C$17,3,FALSE)</f>
        <v>40</v>
      </c>
    </row>
    <row r="60" spans="1:20" x14ac:dyDescent="0.25">
      <c r="A60" s="3" t="s">
        <v>25</v>
      </c>
      <c r="B60" s="3" t="s">
        <v>46</v>
      </c>
      <c r="C60" s="3">
        <v>0</v>
      </c>
      <c r="D60" s="3" t="s">
        <v>404</v>
      </c>
      <c r="E60" s="3" t="s">
        <v>408</v>
      </c>
      <c r="F60" s="3" t="s">
        <v>404</v>
      </c>
      <c r="G60" s="3" t="s">
        <v>409</v>
      </c>
      <c r="H60" s="3" t="s">
        <v>419</v>
      </c>
      <c r="I60" s="3" t="s">
        <v>482</v>
      </c>
      <c r="J60" s="3" t="s">
        <v>1467</v>
      </c>
      <c r="K60" s="3" t="s">
        <v>1477</v>
      </c>
      <c r="L60" s="3" t="s">
        <v>1492</v>
      </c>
      <c r="M60" s="3" t="s">
        <v>1495</v>
      </c>
      <c r="O60" s="3">
        <v>156666</v>
      </c>
      <c r="P60" s="3">
        <v>2212327</v>
      </c>
      <c r="Q60" s="4">
        <f t="shared" si="0"/>
        <v>45673</v>
      </c>
      <c r="R60" s="5">
        <f t="shared" si="1"/>
        <v>-156666</v>
      </c>
      <c r="S60" s="5" t="str">
        <f>VLOOKUP(A60,コード等整理!$A$3:$C$17,2,FALSE)</f>
        <v>BS</v>
      </c>
      <c r="T60" s="3">
        <f>VLOOKUP(A60,コード等整理!$A$3:$C$17,3,FALSE)</f>
        <v>60</v>
      </c>
    </row>
    <row r="61" spans="1:20" x14ac:dyDescent="0.25">
      <c r="A61" s="3" t="s">
        <v>22</v>
      </c>
      <c r="B61" s="3" t="s">
        <v>46</v>
      </c>
      <c r="C61" s="3">
        <v>0</v>
      </c>
      <c r="D61" s="3" t="s">
        <v>398</v>
      </c>
      <c r="E61" s="3" t="s">
        <v>408</v>
      </c>
      <c r="F61" s="3" t="s">
        <v>398</v>
      </c>
      <c r="G61" s="3" t="s">
        <v>413</v>
      </c>
      <c r="H61" s="3" t="s">
        <v>419</v>
      </c>
      <c r="I61" s="3" t="s">
        <v>483</v>
      </c>
      <c r="J61" s="3" t="s">
        <v>1471</v>
      </c>
      <c r="K61" s="3" t="s">
        <v>1483</v>
      </c>
      <c r="L61" s="3" t="s">
        <v>1488</v>
      </c>
      <c r="M61" s="3" t="s">
        <v>1496</v>
      </c>
      <c r="N61" s="3">
        <v>178011</v>
      </c>
      <c r="P61" s="3">
        <v>2018896</v>
      </c>
      <c r="Q61" s="4">
        <f t="shared" si="0"/>
        <v>45673</v>
      </c>
      <c r="R61" s="5">
        <f t="shared" si="1"/>
        <v>178011</v>
      </c>
      <c r="S61" s="5" t="str">
        <f>VLOOKUP(A61,コード等整理!$A$3:$C$17,2,FALSE)</f>
        <v>BS</v>
      </c>
      <c r="T61" s="3">
        <f>VLOOKUP(A61,コード等整理!$A$3:$C$17,3,FALSE)</f>
        <v>10</v>
      </c>
    </row>
    <row r="62" spans="1:20" x14ac:dyDescent="0.25">
      <c r="A62" s="3" t="s">
        <v>18</v>
      </c>
      <c r="B62" s="3" t="s">
        <v>46</v>
      </c>
      <c r="C62" s="3">
        <v>0</v>
      </c>
      <c r="D62" s="3" t="s">
        <v>401</v>
      </c>
      <c r="E62" s="3" t="s">
        <v>408</v>
      </c>
      <c r="F62" s="3" t="s">
        <v>401</v>
      </c>
      <c r="G62" s="3" t="s">
        <v>412</v>
      </c>
      <c r="H62" s="3" t="s">
        <v>423</v>
      </c>
      <c r="I62" s="3" t="s">
        <v>484</v>
      </c>
      <c r="J62" s="3" t="s">
        <v>1468</v>
      </c>
      <c r="K62" s="3" t="s">
        <v>1481</v>
      </c>
      <c r="L62" s="3" t="s">
        <v>21</v>
      </c>
      <c r="M62" s="3" t="s">
        <v>1500</v>
      </c>
      <c r="O62" s="3">
        <v>397249</v>
      </c>
      <c r="P62" s="3">
        <v>2811252</v>
      </c>
      <c r="Q62" s="4">
        <f t="shared" si="0"/>
        <v>45673</v>
      </c>
      <c r="R62" s="5">
        <f t="shared" si="1"/>
        <v>-397249</v>
      </c>
      <c r="S62" s="5" t="str">
        <f>VLOOKUP(A62,コード等整理!$A$3:$C$17,2,FALSE)</f>
        <v>PL</v>
      </c>
      <c r="T62" s="3">
        <f>VLOOKUP(A62,コード等整理!$A$3:$C$17,3,FALSE)</f>
        <v>90</v>
      </c>
    </row>
    <row r="63" spans="1:20" x14ac:dyDescent="0.25">
      <c r="A63" s="3" t="s">
        <v>29</v>
      </c>
      <c r="B63" s="3" t="s">
        <v>47</v>
      </c>
      <c r="C63" s="3">
        <v>0</v>
      </c>
      <c r="D63" s="3" t="s">
        <v>400</v>
      </c>
      <c r="E63" s="3" t="s">
        <v>408</v>
      </c>
      <c r="F63" s="3" t="s">
        <v>400</v>
      </c>
      <c r="G63" s="3" t="s">
        <v>416</v>
      </c>
      <c r="H63" s="3" t="s">
        <v>424</v>
      </c>
      <c r="I63" s="3" t="s">
        <v>485</v>
      </c>
      <c r="J63" s="3" t="s">
        <v>1467</v>
      </c>
      <c r="K63" s="3" t="s">
        <v>1484</v>
      </c>
      <c r="L63" s="3" t="s">
        <v>19</v>
      </c>
      <c r="M63" s="3" t="s">
        <v>1499</v>
      </c>
      <c r="O63" s="3">
        <v>67049</v>
      </c>
      <c r="P63" s="3">
        <v>2872607</v>
      </c>
      <c r="Q63" s="4">
        <f t="shared" si="0"/>
        <v>45674</v>
      </c>
      <c r="R63" s="5">
        <f t="shared" si="1"/>
        <v>-67049</v>
      </c>
      <c r="S63" s="5" t="str">
        <f>VLOOKUP(A63,コード等整理!$A$3:$C$17,2,FALSE)</f>
        <v>PL</v>
      </c>
      <c r="T63" s="3">
        <f>VLOOKUP(A63,コード等整理!$A$3:$C$17,3,FALSE)</f>
        <v>80</v>
      </c>
    </row>
    <row r="64" spans="1:20" x14ac:dyDescent="0.25">
      <c r="A64" s="3" t="s">
        <v>19</v>
      </c>
      <c r="B64" s="3" t="s">
        <v>47</v>
      </c>
      <c r="C64" s="3">
        <v>0</v>
      </c>
      <c r="D64" s="3" t="s">
        <v>400</v>
      </c>
      <c r="E64" s="3" t="s">
        <v>408</v>
      </c>
      <c r="F64" s="3" t="s">
        <v>400</v>
      </c>
      <c r="G64" s="3" t="s">
        <v>24</v>
      </c>
      <c r="H64" s="3" t="s">
        <v>419</v>
      </c>
      <c r="I64" s="3" t="s">
        <v>486</v>
      </c>
      <c r="J64" s="3" t="s">
        <v>1475</v>
      </c>
      <c r="K64" s="3" t="s">
        <v>1478</v>
      </c>
      <c r="L64" s="3" t="s">
        <v>21</v>
      </c>
      <c r="M64" s="3" t="s">
        <v>1502</v>
      </c>
      <c r="N64" s="3">
        <v>452265</v>
      </c>
      <c r="P64" s="3">
        <v>2754897</v>
      </c>
      <c r="Q64" s="4">
        <f t="shared" si="0"/>
        <v>45674</v>
      </c>
      <c r="R64" s="5">
        <f t="shared" si="1"/>
        <v>452265</v>
      </c>
      <c r="S64" s="5" t="str">
        <f>VLOOKUP(A64,コード等整理!$A$3:$C$17,2,FALSE)</f>
        <v>PL</v>
      </c>
      <c r="T64" s="3">
        <f>VLOOKUP(A64,コード等整理!$A$3:$C$17,3,FALSE)</f>
        <v>100</v>
      </c>
    </row>
    <row r="65" spans="1:20" x14ac:dyDescent="0.25">
      <c r="A65" s="3" t="s">
        <v>18</v>
      </c>
      <c r="B65" s="3" t="s">
        <v>47</v>
      </c>
      <c r="C65" s="3">
        <v>0</v>
      </c>
      <c r="D65" s="3" t="s">
        <v>401</v>
      </c>
      <c r="E65" s="3" t="s">
        <v>406</v>
      </c>
      <c r="F65" s="3" t="s">
        <v>401</v>
      </c>
      <c r="G65" s="3" t="s">
        <v>415</v>
      </c>
      <c r="H65" s="3" t="s">
        <v>423</v>
      </c>
      <c r="I65" s="3" t="s">
        <v>487</v>
      </c>
      <c r="J65" s="3" t="s">
        <v>1474</v>
      </c>
      <c r="K65" s="3" t="s">
        <v>1477</v>
      </c>
      <c r="L65" s="3" t="s">
        <v>1487</v>
      </c>
      <c r="M65" s="3" t="s">
        <v>1497</v>
      </c>
      <c r="O65" s="3">
        <v>232479</v>
      </c>
      <c r="P65" s="3">
        <v>985976</v>
      </c>
      <c r="Q65" s="4">
        <f t="shared" si="0"/>
        <v>45674</v>
      </c>
      <c r="R65" s="5">
        <f t="shared" si="1"/>
        <v>-232479</v>
      </c>
      <c r="S65" s="5" t="str">
        <f>VLOOKUP(A65,コード等整理!$A$3:$C$17,2,FALSE)</f>
        <v>PL</v>
      </c>
      <c r="T65" s="3">
        <f>VLOOKUP(A65,コード等整理!$A$3:$C$17,3,FALSE)</f>
        <v>90</v>
      </c>
    </row>
    <row r="66" spans="1:20" x14ac:dyDescent="0.25">
      <c r="A66" s="3" t="s">
        <v>21</v>
      </c>
      <c r="B66" s="3" t="s">
        <v>48</v>
      </c>
      <c r="C66" s="3">
        <v>0</v>
      </c>
      <c r="D66" s="3" t="s">
        <v>396</v>
      </c>
      <c r="E66" s="3" t="s">
        <v>408</v>
      </c>
      <c r="F66" s="3" t="s">
        <v>396</v>
      </c>
      <c r="G66" s="3" t="s">
        <v>24</v>
      </c>
      <c r="H66" s="3" t="s">
        <v>424</v>
      </c>
      <c r="I66" s="3" t="s">
        <v>488</v>
      </c>
      <c r="J66" s="3" t="s">
        <v>1468</v>
      </c>
      <c r="K66" s="3" t="s">
        <v>1478</v>
      </c>
      <c r="L66" s="3" t="s">
        <v>1494</v>
      </c>
      <c r="M66" s="3" t="s">
        <v>1504</v>
      </c>
      <c r="N66" s="3">
        <v>36932</v>
      </c>
      <c r="P66" s="3">
        <v>1712181</v>
      </c>
      <c r="Q66" s="4">
        <f t="shared" si="0"/>
        <v>45675</v>
      </c>
      <c r="R66" s="5">
        <f t="shared" si="1"/>
        <v>36932</v>
      </c>
      <c r="S66" s="5" t="str">
        <f>VLOOKUP(A66,コード等整理!$A$3:$C$17,2,FALSE)</f>
        <v>PL</v>
      </c>
      <c r="T66" s="3">
        <f>VLOOKUP(A66,コード等整理!$A$3:$C$17,3,FALSE)</f>
        <v>120</v>
      </c>
    </row>
    <row r="67" spans="1:20" x14ac:dyDescent="0.25">
      <c r="A67" s="3" t="s">
        <v>19</v>
      </c>
      <c r="B67" s="3" t="s">
        <v>48</v>
      </c>
      <c r="C67" s="3">
        <v>0</v>
      </c>
      <c r="D67" s="3" t="s">
        <v>399</v>
      </c>
      <c r="E67" s="3" t="s">
        <v>407</v>
      </c>
      <c r="F67" s="3" t="s">
        <v>399</v>
      </c>
      <c r="G67" s="3" t="s">
        <v>409</v>
      </c>
      <c r="H67" s="3" t="s">
        <v>422</v>
      </c>
      <c r="I67" s="3" t="s">
        <v>489</v>
      </c>
      <c r="J67" s="3" t="s">
        <v>1474</v>
      </c>
      <c r="K67" s="3" t="s">
        <v>1481</v>
      </c>
      <c r="L67" s="3" t="s">
        <v>1487</v>
      </c>
      <c r="M67" s="3" t="s">
        <v>1496</v>
      </c>
      <c r="N67" s="3">
        <v>335544</v>
      </c>
      <c r="P67" s="3">
        <v>1930380</v>
      </c>
      <c r="Q67" s="4">
        <f t="shared" si="0"/>
        <v>45675</v>
      </c>
      <c r="R67" s="5">
        <f t="shared" si="1"/>
        <v>335544</v>
      </c>
      <c r="S67" s="5" t="str">
        <f>VLOOKUP(A67,コード等整理!$A$3:$C$17,2,FALSE)</f>
        <v>PL</v>
      </c>
      <c r="T67" s="3">
        <f>VLOOKUP(A67,コード等整理!$A$3:$C$17,3,FALSE)</f>
        <v>100</v>
      </c>
    </row>
    <row r="68" spans="1:20" x14ac:dyDescent="0.25">
      <c r="A68" s="3" t="s">
        <v>16</v>
      </c>
      <c r="B68" s="3" t="s">
        <v>49</v>
      </c>
      <c r="C68" s="3">
        <v>0</v>
      </c>
      <c r="D68" s="3" t="s">
        <v>403</v>
      </c>
      <c r="E68" s="3" t="s">
        <v>408</v>
      </c>
      <c r="F68" s="3" t="s">
        <v>403</v>
      </c>
      <c r="G68" s="3" t="s">
        <v>417</v>
      </c>
      <c r="H68" s="3" t="s">
        <v>419</v>
      </c>
      <c r="I68" s="3" t="s">
        <v>490</v>
      </c>
      <c r="J68" s="3" t="s">
        <v>1467</v>
      </c>
      <c r="K68" s="3" t="s">
        <v>1486</v>
      </c>
      <c r="L68" s="3" t="s">
        <v>1490</v>
      </c>
      <c r="M68" s="3" t="s">
        <v>1503</v>
      </c>
      <c r="O68" s="3">
        <v>438904</v>
      </c>
      <c r="P68" s="3">
        <v>1377762</v>
      </c>
      <c r="Q68" s="4">
        <f t="shared" ref="Q68:Q131" si="2">B68*1</f>
        <v>45676</v>
      </c>
      <c r="R68" s="5">
        <f t="shared" ref="R68:R131" si="3">N68-O68</f>
        <v>-438904</v>
      </c>
      <c r="S68" s="5" t="str">
        <f>VLOOKUP(A68,コード等整理!$A$3:$C$17,2,FALSE)</f>
        <v>BS</v>
      </c>
      <c r="T68" s="3">
        <f>VLOOKUP(A68,コード等整理!$A$3:$C$17,3,FALSE)</f>
        <v>50</v>
      </c>
    </row>
    <row r="69" spans="1:20" x14ac:dyDescent="0.25">
      <c r="A69" s="3" t="s">
        <v>19</v>
      </c>
      <c r="B69" s="3" t="s">
        <v>49</v>
      </c>
      <c r="C69" s="3">
        <v>0</v>
      </c>
      <c r="D69" s="3" t="s">
        <v>405</v>
      </c>
      <c r="E69" s="3" t="s">
        <v>407</v>
      </c>
      <c r="F69" s="3" t="s">
        <v>405</v>
      </c>
      <c r="G69" s="3" t="s">
        <v>414</v>
      </c>
      <c r="H69" s="3" t="s">
        <v>422</v>
      </c>
      <c r="I69" s="3" t="s">
        <v>491</v>
      </c>
      <c r="J69" s="3" t="s">
        <v>1469</v>
      </c>
      <c r="K69" s="3" t="s">
        <v>1483</v>
      </c>
      <c r="L69" s="3" t="s">
        <v>1490</v>
      </c>
      <c r="M69" s="3" t="s">
        <v>1502</v>
      </c>
      <c r="O69" s="3">
        <v>139352</v>
      </c>
      <c r="P69" s="3">
        <v>1012101</v>
      </c>
      <c r="Q69" s="4">
        <f t="shared" si="2"/>
        <v>45676</v>
      </c>
      <c r="R69" s="5">
        <f t="shared" si="3"/>
        <v>-139352</v>
      </c>
      <c r="S69" s="5" t="str">
        <f>VLOOKUP(A69,コード等整理!$A$3:$C$17,2,FALSE)</f>
        <v>PL</v>
      </c>
      <c r="T69" s="3">
        <f>VLOOKUP(A69,コード等整理!$A$3:$C$17,3,FALSE)</f>
        <v>100</v>
      </c>
    </row>
    <row r="70" spans="1:20" x14ac:dyDescent="0.25">
      <c r="A70" s="3" t="s">
        <v>18</v>
      </c>
      <c r="B70" s="3" t="s">
        <v>50</v>
      </c>
      <c r="C70" s="3">
        <v>0</v>
      </c>
      <c r="D70" s="3" t="s">
        <v>400</v>
      </c>
      <c r="E70" s="3" t="s">
        <v>406</v>
      </c>
      <c r="F70" s="3" t="s">
        <v>400</v>
      </c>
      <c r="G70" s="3" t="s">
        <v>416</v>
      </c>
      <c r="H70" s="3" t="s">
        <v>423</v>
      </c>
      <c r="I70" s="3" t="s">
        <v>492</v>
      </c>
      <c r="J70" s="3" t="s">
        <v>1475</v>
      </c>
      <c r="K70" s="3" t="s">
        <v>1486</v>
      </c>
      <c r="L70" s="3" t="s">
        <v>19</v>
      </c>
      <c r="M70" s="3" t="s">
        <v>1495</v>
      </c>
      <c r="O70" s="3">
        <v>89494</v>
      </c>
      <c r="P70" s="3">
        <v>1013813</v>
      </c>
      <c r="Q70" s="4">
        <f t="shared" si="2"/>
        <v>45677</v>
      </c>
      <c r="R70" s="5">
        <f t="shared" si="3"/>
        <v>-89494</v>
      </c>
      <c r="S70" s="5" t="str">
        <f>VLOOKUP(A70,コード等整理!$A$3:$C$17,2,FALSE)</f>
        <v>PL</v>
      </c>
      <c r="T70" s="3">
        <f>VLOOKUP(A70,コード等整理!$A$3:$C$17,3,FALSE)</f>
        <v>90</v>
      </c>
    </row>
    <row r="71" spans="1:20" x14ac:dyDescent="0.25">
      <c r="A71" s="3" t="s">
        <v>22</v>
      </c>
      <c r="B71" s="3" t="s">
        <v>50</v>
      </c>
      <c r="C71" s="3">
        <v>0</v>
      </c>
      <c r="D71" s="3" t="s">
        <v>396</v>
      </c>
      <c r="E71" s="3" t="s">
        <v>407</v>
      </c>
      <c r="F71" s="3" t="s">
        <v>396</v>
      </c>
      <c r="G71" s="3" t="s">
        <v>416</v>
      </c>
      <c r="H71" s="3" t="s">
        <v>418</v>
      </c>
      <c r="I71" s="3" t="s">
        <v>493</v>
      </c>
      <c r="J71" s="3" t="s">
        <v>1471</v>
      </c>
      <c r="K71" s="3" t="s">
        <v>1485</v>
      </c>
      <c r="L71" s="3" t="s">
        <v>1493</v>
      </c>
      <c r="M71" s="3" t="s">
        <v>1496</v>
      </c>
      <c r="N71" s="3">
        <v>357504</v>
      </c>
      <c r="P71" s="3">
        <v>1415500</v>
      </c>
      <c r="Q71" s="4">
        <f t="shared" si="2"/>
        <v>45677</v>
      </c>
      <c r="R71" s="5">
        <f t="shared" si="3"/>
        <v>357504</v>
      </c>
      <c r="S71" s="5" t="str">
        <f>VLOOKUP(A71,コード等整理!$A$3:$C$17,2,FALSE)</f>
        <v>BS</v>
      </c>
      <c r="T71" s="3">
        <f>VLOOKUP(A71,コード等整理!$A$3:$C$17,3,FALSE)</f>
        <v>10</v>
      </c>
    </row>
    <row r="72" spans="1:20" x14ac:dyDescent="0.25">
      <c r="A72" s="3" t="s">
        <v>21</v>
      </c>
      <c r="B72" s="3" t="s">
        <v>50</v>
      </c>
      <c r="C72" s="3">
        <v>0</v>
      </c>
      <c r="D72" s="3" t="s">
        <v>399</v>
      </c>
      <c r="E72" s="3" t="s">
        <v>408</v>
      </c>
      <c r="F72" s="3" t="s">
        <v>399</v>
      </c>
      <c r="G72" s="3" t="s">
        <v>415</v>
      </c>
      <c r="H72" s="3" t="s">
        <v>420</v>
      </c>
      <c r="I72" s="3" t="s">
        <v>494</v>
      </c>
      <c r="J72" s="3" t="s">
        <v>1474</v>
      </c>
      <c r="K72" s="3" t="s">
        <v>1477</v>
      </c>
      <c r="L72" s="3" t="s">
        <v>1494</v>
      </c>
      <c r="M72" s="3" t="s">
        <v>1500</v>
      </c>
      <c r="N72" s="3">
        <v>199807</v>
      </c>
      <c r="P72" s="3">
        <v>527428</v>
      </c>
      <c r="Q72" s="4">
        <f t="shared" si="2"/>
        <v>45677</v>
      </c>
      <c r="R72" s="5">
        <f t="shared" si="3"/>
        <v>199807</v>
      </c>
      <c r="S72" s="5" t="str">
        <f>VLOOKUP(A72,コード等整理!$A$3:$C$17,2,FALSE)</f>
        <v>PL</v>
      </c>
      <c r="T72" s="3">
        <f>VLOOKUP(A72,コード等整理!$A$3:$C$17,3,FALSE)</f>
        <v>120</v>
      </c>
    </row>
    <row r="73" spans="1:20" x14ac:dyDescent="0.25">
      <c r="A73" s="3" t="s">
        <v>29</v>
      </c>
      <c r="B73" s="3" t="s">
        <v>51</v>
      </c>
      <c r="C73" s="3">
        <v>0</v>
      </c>
      <c r="D73" s="3" t="s">
        <v>403</v>
      </c>
      <c r="E73" s="3" t="s">
        <v>407</v>
      </c>
      <c r="F73" s="3" t="s">
        <v>403</v>
      </c>
      <c r="G73" s="3" t="s">
        <v>411</v>
      </c>
      <c r="H73" s="3" t="s">
        <v>418</v>
      </c>
      <c r="I73" s="3" t="s">
        <v>495</v>
      </c>
      <c r="J73" s="3" t="s">
        <v>1470</v>
      </c>
      <c r="K73" s="3" t="s">
        <v>1482</v>
      </c>
      <c r="L73" s="3" t="s">
        <v>1492</v>
      </c>
      <c r="M73" s="3" t="s">
        <v>1502</v>
      </c>
      <c r="N73" s="3">
        <v>407997</v>
      </c>
      <c r="P73" s="3">
        <v>1583887</v>
      </c>
      <c r="Q73" s="4">
        <f t="shared" si="2"/>
        <v>45678</v>
      </c>
      <c r="R73" s="5">
        <f t="shared" si="3"/>
        <v>407997</v>
      </c>
      <c r="S73" s="5" t="str">
        <f>VLOOKUP(A73,コード等整理!$A$3:$C$17,2,FALSE)</f>
        <v>PL</v>
      </c>
      <c r="T73" s="3">
        <f>VLOOKUP(A73,コード等整理!$A$3:$C$17,3,FALSE)</f>
        <v>80</v>
      </c>
    </row>
    <row r="74" spans="1:20" x14ac:dyDescent="0.25">
      <c r="A74" s="3" t="s">
        <v>18</v>
      </c>
      <c r="B74" s="3" t="s">
        <v>51</v>
      </c>
      <c r="C74" s="3">
        <v>0</v>
      </c>
      <c r="D74" s="3" t="s">
        <v>401</v>
      </c>
      <c r="E74" s="3" t="s">
        <v>406</v>
      </c>
      <c r="F74" s="3" t="s">
        <v>401</v>
      </c>
      <c r="G74" s="3" t="s">
        <v>409</v>
      </c>
      <c r="H74" s="3" t="s">
        <v>423</v>
      </c>
      <c r="I74" s="3" t="s">
        <v>496</v>
      </c>
      <c r="J74" s="3" t="s">
        <v>1469</v>
      </c>
      <c r="K74" s="3" t="s">
        <v>1480</v>
      </c>
      <c r="L74" s="3" t="s">
        <v>1491</v>
      </c>
      <c r="M74" s="3" t="s">
        <v>1501</v>
      </c>
      <c r="O74" s="3">
        <v>184357</v>
      </c>
      <c r="P74" s="3">
        <v>2178771</v>
      </c>
      <c r="Q74" s="4">
        <f t="shared" si="2"/>
        <v>45678</v>
      </c>
      <c r="R74" s="5">
        <f t="shared" si="3"/>
        <v>-184357</v>
      </c>
      <c r="S74" s="5" t="str">
        <f>VLOOKUP(A74,コード等整理!$A$3:$C$17,2,FALSE)</f>
        <v>PL</v>
      </c>
      <c r="T74" s="3">
        <f>VLOOKUP(A74,コード等整理!$A$3:$C$17,3,FALSE)</f>
        <v>90</v>
      </c>
    </row>
    <row r="75" spans="1:20" x14ac:dyDescent="0.25">
      <c r="A75" s="3" t="s">
        <v>22</v>
      </c>
      <c r="B75" s="3" t="s">
        <v>51</v>
      </c>
      <c r="C75" s="3">
        <v>0</v>
      </c>
      <c r="D75" s="3" t="s">
        <v>397</v>
      </c>
      <c r="E75" s="3" t="s">
        <v>406</v>
      </c>
      <c r="F75" s="3" t="s">
        <v>397</v>
      </c>
      <c r="G75" s="3" t="s">
        <v>412</v>
      </c>
      <c r="H75" s="3" t="s">
        <v>424</v>
      </c>
      <c r="I75" s="3" t="s">
        <v>497</v>
      </c>
      <c r="J75" s="3" t="s">
        <v>1474</v>
      </c>
      <c r="K75" s="3" t="s">
        <v>1486</v>
      </c>
      <c r="L75" s="3" t="s">
        <v>1490</v>
      </c>
      <c r="M75" s="3" t="s">
        <v>1496</v>
      </c>
      <c r="N75" s="3">
        <v>66332</v>
      </c>
      <c r="P75" s="3">
        <v>655459</v>
      </c>
      <c r="Q75" s="4">
        <f t="shared" si="2"/>
        <v>45678</v>
      </c>
      <c r="R75" s="5">
        <f t="shared" si="3"/>
        <v>66332</v>
      </c>
      <c r="S75" s="5" t="str">
        <f>VLOOKUP(A75,コード等整理!$A$3:$C$17,2,FALSE)</f>
        <v>BS</v>
      </c>
      <c r="T75" s="3">
        <f>VLOOKUP(A75,コード等整理!$A$3:$C$17,3,FALSE)</f>
        <v>10</v>
      </c>
    </row>
    <row r="76" spans="1:20" x14ac:dyDescent="0.25">
      <c r="A76" s="3" t="s">
        <v>21</v>
      </c>
      <c r="B76" s="3" t="s">
        <v>52</v>
      </c>
      <c r="C76" s="3">
        <v>0</v>
      </c>
      <c r="D76" s="3" t="s">
        <v>398</v>
      </c>
      <c r="E76" s="3" t="s">
        <v>408</v>
      </c>
      <c r="F76" s="3" t="s">
        <v>398</v>
      </c>
      <c r="G76" s="3" t="s">
        <v>416</v>
      </c>
      <c r="H76" s="3" t="s">
        <v>423</v>
      </c>
      <c r="I76" s="3" t="s">
        <v>498</v>
      </c>
      <c r="J76" s="3" t="s">
        <v>1473</v>
      </c>
      <c r="K76" s="3" t="s">
        <v>1486</v>
      </c>
      <c r="L76" s="3" t="s">
        <v>1494</v>
      </c>
      <c r="M76" s="3" t="s">
        <v>1501</v>
      </c>
      <c r="N76" s="3">
        <v>491825</v>
      </c>
      <c r="P76" s="3">
        <v>1998734</v>
      </c>
      <c r="Q76" s="4">
        <f t="shared" si="2"/>
        <v>45679</v>
      </c>
      <c r="R76" s="5">
        <f t="shared" si="3"/>
        <v>491825</v>
      </c>
      <c r="S76" s="5" t="str">
        <f>VLOOKUP(A76,コード等整理!$A$3:$C$17,2,FALSE)</f>
        <v>PL</v>
      </c>
      <c r="T76" s="3">
        <f>VLOOKUP(A76,コード等整理!$A$3:$C$17,3,FALSE)</f>
        <v>120</v>
      </c>
    </row>
    <row r="77" spans="1:20" x14ac:dyDescent="0.25">
      <c r="A77" s="3" t="s">
        <v>19</v>
      </c>
      <c r="B77" s="3" t="s">
        <v>52</v>
      </c>
      <c r="C77" s="3">
        <v>0</v>
      </c>
      <c r="D77" s="3" t="s">
        <v>396</v>
      </c>
      <c r="E77" s="3" t="s">
        <v>408</v>
      </c>
      <c r="F77" s="3" t="s">
        <v>396</v>
      </c>
      <c r="G77" s="3" t="s">
        <v>416</v>
      </c>
      <c r="H77" s="3" t="s">
        <v>424</v>
      </c>
      <c r="I77" s="3" t="s">
        <v>499</v>
      </c>
      <c r="J77" s="3" t="s">
        <v>1469</v>
      </c>
      <c r="K77" s="3" t="s">
        <v>1480</v>
      </c>
      <c r="L77" s="3" t="s">
        <v>1489</v>
      </c>
      <c r="M77" s="3" t="s">
        <v>1502</v>
      </c>
      <c r="N77" s="3">
        <v>193089</v>
      </c>
      <c r="P77" s="3">
        <v>1282647</v>
      </c>
      <c r="Q77" s="4">
        <f t="shared" si="2"/>
        <v>45679</v>
      </c>
      <c r="R77" s="5">
        <f t="shared" si="3"/>
        <v>193089</v>
      </c>
      <c r="S77" s="5" t="str">
        <f>VLOOKUP(A77,コード等整理!$A$3:$C$17,2,FALSE)</f>
        <v>PL</v>
      </c>
      <c r="T77" s="3">
        <f>VLOOKUP(A77,コード等整理!$A$3:$C$17,3,FALSE)</f>
        <v>100</v>
      </c>
    </row>
    <row r="78" spans="1:20" x14ac:dyDescent="0.25">
      <c r="A78" s="3" t="s">
        <v>16</v>
      </c>
      <c r="B78" s="3" t="s">
        <v>53</v>
      </c>
      <c r="C78" s="3">
        <v>0</v>
      </c>
      <c r="D78" s="3" t="s">
        <v>398</v>
      </c>
      <c r="E78" s="3" t="s">
        <v>406</v>
      </c>
      <c r="F78" s="3" t="s">
        <v>398</v>
      </c>
      <c r="G78" s="3" t="s">
        <v>417</v>
      </c>
      <c r="H78" s="3" t="s">
        <v>422</v>
      </c>
      <c r="I78" s="3" t="s">
        <v>500</v>
      </c>
      <c r="J78" s="3" t="s">
        <v>1473</v>
      </c>
      <c r="K78" s="3" t="s">
        <v>1485</v>
      </c>
      <c r="L78" s="3" t="s">
        <v>1489</v>
      </c>
      <c r="M78" s="3" t="s">
        <v>1501</v>
      </c>
      <c r="O78" s="3">
        <v>139214</v>
      </c>
      <c r="P78" s="3">
        <v>736412</v>
      </c>
      <c r="Q78" s="4">
        <f t="shared" si="2"/>
        <v>45680</v>
      </c>
      <c r="R78" s="5">
        <f t="shared" si="3"/>
        <v>-139214</v>
      </c>
      <c r="S78" s="5" t="str">
        <f>VLOOKUP(A78,コード等整理!$A$3:$C$17,2,FALSE)</f>
        <v>BS</v>
      </c>
      <c r="T78" s="3">
        <f>VLOOKUP(A78,コード等整理!$A$3:$C$17,3,FALSE)</f>
        <v>50</v>
      </c>
    </row>
    <row r="79" spans="1:20" x14ac:dyDescent="0.25">
      <c r="A79" s="3" t="s">
        <v>17</v>
      </c>
      <c r="B79" s="3" t="s">
        <v>53</v>
      </c>
      <c r="C79" s="3">
        <v>0</v>
      </c>
      <c r="D79" s="3" t="s">
        <v>403</v>
      </c>
      <c r="E79" s="3" t="s">
        <v>407</v>
      </c>
      <c r="F79" s="3" t="s">
        <v>403</v>
      </c>
      <c r="G79" s="3" t="s">
        <v>412</v>
      </c>
      <c r="H79" s="3" t="s">
        <v>421</v>
      </c>
      <c r="I79" s="3" t="s">
        <v>501</v>
      </c>
      <c r="J79" s="3" t="s">
        <v>1471</v>
      </c>
      <c r="K79" s="3" t="s">
        <v>1479</v>
      </c>
      <c r="L79" s="3" t="s">
        <v>1490</v>
      </c>
      <c r="M79" s="3" t="s">
        <v>1499</v>
      </c>
      <c r="O79" s="3">
        <v>387699</v>
      </c>
      <c r="P79" s="3">
        <v>2980340</v>
      </c>
      <c r="Q79" s="4">
        <f t="shared" si="2"/>
        <v>45680</v>
      </c>
      <c r="R79" s="5">
        <f t="shared" si="3"/>
        <v>-387699</v>
      </c>
      <c r="S79" s="5" t="str">
        <f>VLOOKUP(A79,コード等整理!$A$3:$C$17,2,FALSE)</f>
        <v>PL</v>
      </c>
      <c r="T79" s="3">
        <f>VLOOKUP(A79,コード等整理!$A$3:$C$17,3,FALSE)</f>
        <v>150</v>
      </c>
    </row>
    <row r="80" spans="1:20" x14ac:dyDescent="0.25">
      <c r="A80" s="3" t="s">
        <v>18</v>
      </c>
      <c r="B80" s="3" t="s">
        <v>53</v>
      </c>
      <c r="C80" s="3">
        <v>0</v>
      </c>
      <c r="D80" s="3" t="s">
        <v>401</v>
      </c>
      <c r="E80" s="3" t="s">
        <v>408</v>
      </c>
      <c r="F80" s="3" t="s">
        <v>401</v>
      </c>
      <c r="G80" s="3" t="s">
        <v>415</v>
      </c>
      <c r="H80" s="3" t="s">
        <v>423</v>
      </c>
      <c r="I80" s="3" t="s">
        <v>502</v>
      </c>
      <c r="J80" s="3" t="s">
        <v>1470</v>
      </c>
      <c r="K80" s="3" t="s">
        <v>1482</v>
      </c>
      <c r="L80" s="3" t="s">
        <v>21</v>
      </c>
      <c r="M80" s="3" t="s">
        <v>1498</v>
      </c>
      <c r="N80" s="3">
        <v>126291</v>
      </c>
      <c r="P80" s="3">
        <v>1098178</v>
      </c>
      <c r="Q80" s="4">
        <f t="shared" si="2"/>
        <v>45680</v>
      </c>
      <c r="R80" s="5">
        <f t="shared" si="3"/>
        <v>126291</v>
      </c>
      <c r="S80" s="5" t="str">
        <f>VLOOKUP(A80,コード等整理!$A$3:$C$17,2,FALSE)</f>
        <v>PL</v>
      </c>
      <c r="T80" s="3">
        <f>VLOOKUP(A80,コード等整理!$A$3:$C$17,3,FALSE)</f>
        <v>90</v>
      </c>
    </row>
    <row r="81" spans="1:20" x14ac:dyDescent="0.25">
      <c r="A81" s="3" t="s">
        <v>16</v>
      </c>
      <c r="B81" s="3" t="s">
        <v>54</v>
      </c>
      <c r="C81" s="3">
        <v>0</v>
      </c>
      <c r="D81" s="3" t="s">
        <v>399</v>
      </c>
      <c r="E81" s="3" t="s">
        <v>407</v>
      </c>
      <c r="F81" s="3" t="s">
        <v>399</v>
      </c>
      <c r="G81" s="3" t="s">
        <v>410</v>
      </c>
      <c r="H81" s="3" t="s">
        <v>420</v>
      </c>
      <c r="I81" s="3" t="s">
        <v>503</v>
      </c>
      <c r="J81" s="3" t="s">
        <v>1471</v>
      </c>
      <c r="K81" s="3" t="s">
        <v>1484</v>
      </c>
      <c r="L81" s="3" t="s">
        <v>1492</v>
      </c>
      <c r="M81" s="3" t="s">
        <v>1498</v>
      </c>
      <c r="N81" s="3">
        <v>303412</v>
      </c>
      <c r="P81" s="3">
        <v>718425</v>
      </c>
      <c r="Q81" s="4">
        <f t="shared" si="2"/>
        <v>45681</v>
      </c>
      <c r="R81" s="5">
        <f t="shared" si="3"/>
        <v>303412</v>
      </c>
      <c r="S81" s="5" t="str">
        <f>VLOOKUP(A81,コード等整理!$A$3:$C$17,2,FALSE)</f>
        <v>BS</v>
      </c>
      <c r="T81" s="3">
        <f>VLOOKUP(A81,コード等整理!$A$3:$C$17,3,FALSE)</f>
        <v>50</v>
      </c>
    </row>
    <row r="82" spans="1:20" x14ac:dyDescent="0.25">
      <c r="A82" s="3" t="s">
        <v>29</v>
      </c>
      <c r="B82" s="3" t="s">
        <v>54</v>
      </c>
      <c r="C82" s="3">
        <v>0</v>
      </c>
      <c r="D82" s="3" t="s">
        <v>396</v>
      </c>
      <c r="E82" s="3" t="s">
        <v>406</v>
      </c>
      <c r="F82" s="3" t="s">
        <v>396</v>
      </c>
      <c r="G82" s="3" t="s">
        <v>410</v>
      </c>
      <c r="H82" s="3" t="s">
        <v>424</v>
      </c>
      <c r="I82" s="3" t="s">
        <v>504</v>
      </c>
      <c r="J82" s="3" t="s">
        <v>1476</v>
      </c>
      <c r="K82" s="3" t="s">
        <v>1478</v>
      </c>
      <c r="L82" s="3" t="s">
        <v>1493</v>
      </c>
      <c r="M82" s="3" t="s">
        <v>1497</v>
      </c>
      <c r="N82" s="3">
        <v>211815</v>
      </c>
      <c r="P82" s="3">
        <v>2032397</v>
      </c>
      <c r="Q82" s="4">
        <f t="shared" si="2"/>
        <v>45681</v>
      </c>
      <c r="R82" s="5">
        <f t="shared" si="3"/>
        <v>211815</v>
      </c>
      <c r="S82" s="5" t="str">
        <f>VLOOKUP(A82,コード等整理!$A$3:$C$17,2,FALSE)</f>
        <v>PL</v>
      </c>
      <c r="T82" s="3">
        <f>VLOOKUP(A82,コード等整理!$A$3:$C$17,3,FALSE)</f>
        <v>80</v>
      </c>
    </row>
    <row r="83" spans="1:20" x14ac:dyDescent="0.25">
      <c r="A83" s="3" t="s">
        <v>23</v>
      </c>
      <c r="B83" s="3" t="s">
        <v>54</v>
      </c>
      <c r="C83" s="3">
        <v>0</v>
      </c>
      <c r="D83" s="3" t="s">
        <v>397</v>
      </c>
      <c r="E83" s="3" t="s">
        <v>408</v>
      </c>
      <c r="F83" s="3" t="s">
        <v>397</v>
      </c>
      <c r="G83" s="3" t="s">
        <v>410</v>
      </c>
      <c r="H83" s="3" t="s">
        <v>423</v>
      </c>
      <c r="I83" s="3" t="s">
        <v>505</v>
      </c>
      <c r="J83" s="3" t="s">
        <v>1469</v>
      </c>
      <c r="K83" s="3" t="s">
        <v>1480</v>
      </c>
      <c r="L83" s="3" t="s">
        <v>1488</v>
      </c>
      <c r="M83" s="3" t="s">
        <v>1503</v>
      </c>
      <c r="O83" s="3">
        <v>47472</v>
      </c>
      <c r="P83" s="3">
        <v>2386814</v>
      </c>
      <c r="Q83" s="4">
        <f t="shared" si="2"/>
        <v>45681</v>
      </c>
      <c r="R83" s="5">
        <f t="shared" si="3"/>
        <v>-47472</v>
      </c>
      <c r="S83" s="5" t="str">
        <f>VLOOKUP(A83,コード等整理!$A$3:$C$17,2,FALSE)</f>
        <v>PL</v>
      </c>
      <c r="T83" s="3">
        <f>VLOOKUP(A83,コード等整理!$A$3:$C$17,3,FALSE)</f>
        <v>130</v>
      </c>
    </row>
    <row r="84" spans="1:20" x14ac:dyDescent="0.25">
      <c r="A84" s="3" t="s">
        <v>17</v>
      </c>
      <c r="B84" s="3" t="s">
        <v>54</v>
      </c>
      <c r="C84" s="3">
        <v>0</v>
      </c>
      <c r="D84" s="3" t="s">
        <v>405</v>
      </c>
      <c r="E84" s="3" t="s">
        <v>406</v>
      </c>
      <c r="F84" s="3" t="s">
        <v>405</v>
      </c>
      <c r="G84" s="3" t="s">
        <v>411</v>
      </c>
      <c r="H84" s="3" t="s">
        <v>420</v>
      </c>
      <c r="I84" s="3" t="s">
        <v>506</v>
      </c>
      <c r="J84" s="3" t="s">
        <v>1467</v>
      </c>
      <c r="K84" s="3" t="s">
        <v>1481</v>
      </c>
      <c r="L84" s="3" t="s">
        <v>1490</v>
      </c>
      <c r="M84" s="3" t="s">
        <v>1495</v>
      </c>
      <c r="O84" s="3">
        <v>403273</v>
      </c>
      <c r="P84" s="3">
        <v>2150444</v>
      </c>
      <c r="Q84" s="4">
        <f t="shared" si="2"/>
        <v>45681</v>
      </c>
      <c r="R84" s="5">
        <f t="shared" si="3"/>
        <v>-403273</v>
      </c>
      <c r="S84" s="5" t="str">
        <f>VLOOKUP(A84,コード等整理!$A$3:$C$17,2,FALSE)</f>
        <v>PL</v>
      </c>
      <c r="T84" s="3">
        <f>VLOOKUP(A84,コード等整理!$A$3:$C$17,3,FALSE)</f>
        <v>150</v>
      </c>
    </row>
    <row r="85" spans="1:20" x14ac:dyDescent="0.25">
      <c r="A85" s="3" t="s">
        <v>30</v>
      </c>
      <c r="B85" s="3" t="s">
        <v>54</v>
      </c>
      <c r="C85" s="3">
        <v>0</v>
      </c>
      <c r="D85" s="3" t="s">
        <v>400</v>
      </c>
      <c r="E85" s="3" t="s">
        <v>408</v>
      </c>
      <c r="F85" s="3" t="s">
        <v>400</v>
      </c>
      <c r="G85" s="3" t="s">
        <v>412</v>
      </c>
      <c r="H85" s="3" t="s">
        <v>424</v>
      </c>
      <c r="I85" s="3" t="s">
        <v>507</v>
      </c>
      <c r="J85" s="3" t="s">
        <v>1476</v>
      </c>
      <c r="K85" s="3" t="s">
        <v>1482</v>
      </c>
      <c r="L85" s="3" t="s">
        <v>1489</v>
      </c>
      <c r="M85" s="3" t="s">
        <v>1504</v>
      </c>
      <c r="N85" s="3">
        <v>101754</v>
      </c>
      <c r="P85" s="3">
        <v>1097539</v>
      </c>
      <c r="Q85" s="4">
        <f t="shared" si="2"/>
        <v>45681</v>
      </c>
      <c r="R85" s="5">
        <f t="shared" si="3"/>
        <v>101754</v>
      </c>
      <c r="S85" s="5" t="str">
        <f>VLOOKUP(A85,コード等整理!$A$3:$C$17,2,FALSE)</f>
        <v>PL</v>
      </c>
      <c r="T85" s="3">
        <f>VLOOKUP(A85,コード等整理!$A$3:$C$17,3,FALSE)</f>
        <v>70</v>
      </c>
    </row>
    <row r="86" spans="1:20" x14ac:dyDescent="0.25">
      <c r="A86" s="3" t="s">
        <v>21</v>
      </c>
      <c r="B86" s="3" t="s">
        <v>55</v>
      </c>
      <c r="C86" s="3">
        <v>0</v>
      </c>
      <c r="D86" s="3" t="s">
        <v>401</v>
      </c>
      <c r="E86" s="3" t="s">
        <v>407</v>
      </c>
      <c r="F86" s="3" t="s">
        <v>401</v>
      </c>
      <c r="G86" s="3" t="s">
        <v>411</v>
      </c>
      <c r="H86" s="3" t="s">
        <v>422</v>
      </c>
      <c r="I86" s="3" t="s">
        <v>508</v>
      </c>
      <c r="J86" s="3" t="s">
        <v>1474</v>
      </c>
      <c r="K86" s="3" t="s">
        <v>1485</v>
      </c>
      <c r="L86" s="3" t="s">
        <v>1487</v>
      </c>
      <c r="M86" s="3" t="s">
        <v>1499</v>
      </c>
      <c r="O86" s="3">
        <v>256952</v>
      </c>
      <c r="P86" s="3">
        <v>2198495</v>
      </c>
      <c r="Q86" s="4">
        <f t="shared" si="2"/>
        <v>45682</v>
      </c>
      <c r="R86" s="5">
        <f t="shared" si="3"/>
        <v>-256952</v>
      </c>
      <c r="S86" s="5" t="str">
        <f>VLOOKUP(A86,コード等整理!$A$3:$C$17,2,FALSE)</f>
        <v>PL</v>
      </c>
      <c r="T86" s="3">
        <f>VLOOKUP(A86,コード等整理!$A$3:$C$17,3,FALSE)</f>
        <v>120</v>
      </c>
    </row>
    <row r="87" spans="1:20" x14ac:dyDescent="0.25">
      <c r="A87" s="3" t="s">
        <v>27</v>
      </c>
      <c r="B87" s="3" t="s">
        <v>56</v>
      </c>
      <c r="C87" s="3">
        <v>0</v>
      </c>
      <c r="D87" s="3" t="s">
        <v>397</v>
      </c>
      <c r="E87" s="3" t="s">
        <v>408</v>
      </c>
      <c r="F87" s="3" t="s">
        <v>397</v>
      </c>
      <c r="G87" s="3" t="s">
        <v>410</v>
      </c>
      <c r="H87" s="3" t="s">
        <v>418</v>
      </c>
      <c r="I87" s="3" t="s">
        <v>509</v>
      </c>
      <c r="J87" s="3" t="s">
        <v>1476</v>
      </c>
      <c r="K87" s="3" t="s">
        <v>1485</v>
      </c>
      <c r="L87" s="3" t="s">
        <v>1490</v>
      </c>
      <c r="M87" s="3" t="s">
        <v>1501</v>
      </c>
      <c r="O87" s="3">
        <v>210276</v>
      </c>
      <c r="P87" s="3">
        <v>2557251</v>
      </c>
      <c r="Q87" s="4">
        <f t="shared" si="2"/>
        <v>45683</v>
      </c>
      <c r="R87" s="5">
        <f t="shared" si="3"/>
        <v>-210276</v>
      </c>
      <c r="S87" s="5" t="str">
        <f>VLOOKUP(A87,コード等整理!$A$3:$C$17,2,FALSE)</f>
        <v>BS</v>
      </c>
      <c r="T87" s="3">
        <f>VLOOKUP(A87,コード等整理!$A$3:$C$17,3,FALSE)</f>
        <v>20</v>
      </c>
    </row>
    <row r="88" spans="1:20" x14ac:dyDescent="0.25">
      <c r="A88" s="3" t="s">
        <v>29</v>
      </c>
      <c r="B88" s="3" t="s">
        <v>56</v>
      </c>
      <c r="C88" s="3">
        <v>0</v>
      </c>
      <c r="D88" s="3" t="s">
        <v>401</v>
      </c>
      <c r="E88" s="3" t="s">
        <v>408</v>
      </c>
      <c r="F88" s="3" t="s">
        <v>401</v>
      </c>
      <c r="G88" s="3" t="s">
        <v>409</v>
      </c>
      <c r="H88" s="3" t="s">
        <v>424</v>
      </c>
      <c r="I88" s="3" t="s">
        <v>510</v>
      </c>
      <c r="J88" s="3" t="s">
        <v>1475</v>
      </c>
      <c r="K88" s="3" t="s">
        <v>1486</v>
      </c>
      <c r="L88" s="3" t="s">
        <v>1488</v>
      </c>
      <c r="M88" s="3" t="s">
        <v>1499</v>
      </c>
      <c r="O88" s="3">
        <v>253045</v>
      </c>
      <c r="P88" s="3">
        <v>2704016</v>
      </c>
      <c r="Q88" s="4">
        <f t="shared" si="2"/>
        <v>45683</v>
      </c>
      <c r="R88" s="5">
        <f t="shared" si="3"/>
        <v>-253045</v>
      </c>
      <c r="S88" s="5" t="str">
        <f>VLOOKUP(A88,コード等整理!$A$3:$C$17,2,FALSE)</f>
        <v>PL</v>
      </c>
      <c r="T88" s="3">
        <f>VLOOKUP(A88,コード等整理!$A$3:$C$17,3,FALSE)</f>
        <v>80</v>
      </c>
    </row>
    <row r="89" spans="1:20" x14ac:dyDescent="0.25">
      <c r="A89" s="3" t="s">
        <v>23</v>
      </c>
      <c r="B89" s="3" t="s">
        <v>56</v>
      </c>
      <c r="C89" s="3">
        <v>0</v>
      </c>
      <c r="D89" s="3" t="s">
        <v>404</v>
      </c>
      <c r="E89" s="3" t="s">
        <v>406</v>
      </c>
      <c r="F89" s="3" t="s">
        <v>404</v>
      </c>
      <c r="G89" s="3" t="s">
        <v>414</v>
      </c>
      <c r="H89" s="3" t="s">
        <v>423</v>
      </c>
      <c r="I89" s="3" t="s">
        <v>511</v>
      </c>
      <c r="J89" s="3" t="s">
        <v>1475</v>
      </c>
      <c r="K89" s="3" t="s">
        <v>1478</v>
      </c>
      <c r="L89" s="3" t="s">
        <v>1489</v>
      </c>
      <c r="M89" s="3" t="s">
        <v>1502</v>
      </c>
      <c r="O89" s="3">
        <v>434048</v>
      </c>
      <c r="P89" s="3">
        <v>2677904</v>
      </c>
      <c r="Q89" s="4">
        <f t="shared" si="2"/>
        <v>45683</v>
      </c>
      <c r="R89" s="5">
        <f t="shared" si="3"/>
        <v>-434048</v>
      </c>
      <c r="S89" s="5" t="str">
        <f>VLOOKUP(A89,コード等整理!$A$3:$C$17,2,FALSE)</f>
        <v>PL</v>
      </c>
      <c r="T89" s="3">
        <f>VLOOKUP(A89,コード等整理!$A$3:$C$17,3,FALSE)</f>
        <v>130</v>
      </c>
    </row>
    <row r="90" spans="1:20" x14ac:dyDescent="0.25">
      <c r="A90" s="3" t="s">
        <v>29</v>
      </c>
      <c r="B90" s="3" t="s">
        <v>57</v>
      </c>
      <c r="C90" s="3">
        <v>0</v>
      </c>
      <c r="D90" s="3" t="s">
        <v>396</v>
      </c>
      <c r="E90" s="3" t="s">
        <v>406</v>
      </c>
      <c r="F90" s="3" t="s">
        <v>396</v>
      </c>
      <c r="G90" s="3" t="s">
        <v>409</v>
      </c>
      <c r="H90" s="3" t="s">
        <v>419</v>
      </c>
      <c r="I90" s="3" t="s">
        <v>512</v>
      </c>
      <c r="J90" s="3" t="s">
        <v>1473</v>
      </c>
      <c r="K90" s="3" t="s">
        <v>1480</v>
      </c>
      <c r="L90" s="3" t="s">
        <v>1490</v>
      </c>
      <c r="M90" s="3" t="s">
        <v>1501</v>
      </c>
      <c r="O90" s="3">
        <v>413966</v>
      </c>
      <c r="P90" s="3">
        <v>2340645</v>
      </c>
      <c r="Q90" s="4">
        <f t="shared" si="2"/>
        <v>45684</v>
      </c>
      <c r="R90" s="5">
        <f t="shared" si="3"/>
        <v>-413966</v>
      </c>
      <c r="S90" s="5" t="str">
        <f>VLOOKUP(A90,コード等整理!$A$3:$C$17,2,FALSE)</f>
        <v>PL</v>
      </c>
      <c r="T90" s="3">
        <f>VLOOKUP(A90,コード等整理!$A$3:$C$17,3,FALSE)</f>
        <v>80</v>
      </c>
    </row>
    <row r="91" spans="1:20" x14ac:dyDescent="0.25">
      <c r="A91" s="3" t="s">
        <v>30</v>
      </c>
      <c r="B91" s="3" t="s">
        <v>57</v>
      </c>
      <c r="C91" s="3">
        <v>0</v>
      </c>
      <c r="D91" s="3" t="s">
        <v>396</v>
      </c>
      <c r="E91" s="3" t="s">
        <v>407</v>
      </c>
      <c r="F91" s="3" t="s">
        <v>396</v>
      </c>
      <c r="G91" s="3" t="s">
        <v>413</v>
      </c>
      <c r="H91" s="3" t="s">
        <v>424</v>
      </c>
      <c r="I91" s="3" t="s">
        <v>513</v>
      </c>
      <c r="J91" s="3" t="s">
        <v>1471</v>
      </c>
      <c r="K91" s="3" t="s">
        <v>1481</v>
      </c>
      <c r="L91" s="3" t="s">
        <v>19</v>
      </c>
      <c r="M91" s="3" t="s">
        <v>1502</v>
      </c>
      <c r="N91" s="3">
        <v>277791</v>
      </c>
      <c r="P91" s="3">
        <v>1403209</v>
      </c>
      <c r="Q91" s="4">
        <f t="shared" si="2"/>
        <v>45684</v>
      </c>
      <c r="R91" s="5">
        <f t="shared" si="3"/>
        <v>277791</v>
      </c>
      <c r="S91" s="5" t="str">
        <f>VLOOKUP(A91,コード等整理!$A$3:$C$17,2,FALSE)</f>
        <v>PL</v>
      </c>
      <c r="T91" s="3">
        <f>VLOOKUP(A91,コード等整理!$A$3:$C$17,3,FALSE)</f>
        <v>70</v>
      </c>
    </row>
    <row r="92" spans="1:20" x14ac:dyDescent="0.25">
      <c r="A92" s="3" t="s">
        <v>21</v>
      </c>
      <c r="B92" s="3" t="s">
        <v>57</v>
      </c>
      <c r="C92" s="3">
        <v>0</v>
      </c>
      <c r="D92" s="3" t="s">
        <v>398</v>
      </c>
      <c r="E92" s="3" t="s">
        <v>407</v>
      </c>
      <c r="F92" s="3" t="s">
        <v>398</v>
      </c>
      <c r="G92" s="3" t="s">
        <v>417</v>
      </c>
      <c r="H92" s="3" t="s">
        <v>424</v>
      </c>
      <c r="I92" s="3" t="s">
        <v>514</v>
      </c>
      <c r="J92" s="3" t="s">
        <v>1475</v>
      </c>
      <c r="K92" s="3" t="s">
        <v>1480</v>
      </c>
      <c r="L92" s="3" t="s">
        <v>1493</v>
      </c>
      <c r="M92" s="3" t="s">
        <v>1502</v>
      </c>
      <c r="N92" s="3">
        <v>202925</v>
      </c>
      <c r="P92" s="3">
        <v>2803939</v>
      </c>
      <c r="Q92" s="4">
        <f t="shared" si="2"/>
        <v>45684</v>
      </c>
      <c r="R92" s="5">
        <f t="shared" si="3"/>
        <v>202925</v>
      </c>
      <c r="S92" s="5" t="str">
        <f>VLOOKUP(A92,コード等整理!$A$3:$C$17,2,FALSE)</f>
        <v>PL</v>
      </c>
      <c r="T92" s="3">
        <f>VLOOKUP(A92,コード等整理!$A$3:$C$17,3,FALSE)</f>
        <v>120</v>
      </c>
    </row>
    <row r="93" spans="1:20" x14ac:dyDescent="0.25">
      <c r="A93" s="3" t="s">
        <v>25</v>
      </c>
      <c r="B93" s="3" t="s">
        <v>57</v>
      </c>
      <c r="C93" s="3">
        <v>0</v>
      </c>
      <c r="D93" s="3" t="s">
        <v>399</v>
      </c>
      <c r="E93" s="3" t="s">
        <v>406</v>
      </c>
      <c r="F93" s="3" t="s">
        <v>399</v>
      </c>
      <c r="G93" s="3" t="s">
        <v>412</v>
      </c>
      <c r="H93" s="3" t="s">
        <v>424</v>
      </c>
      <c r="I93" s="3" t="s">
        <v>515</v>
      </c>
      <c r="J93" s="3" t="s">
        <v>1472</v>
      </c>
      <c r="K93" s="3" t="s">
        <v>1485</v>
      </c>
      <c r="L93" s="3" t="s">
        <v>1490</v>
      </c>
      <c r="M93" s="3" t="s">
        <v>1499</v>
      </c>
      <c r="N93" s="3">
        <v>46324</v>
      </c>
      <c r="P93" s="3">
        <v>1871560</v>
      </c>
      <c r="Q93" s="4">
        <f t="shared" si="2"/>
        <v>45684</v>
      </c>
      <c r="R93" s="5">
        <f t="shared" si="3"/>
        <v>46324</v>
      </c>
      <c r="S93" s="5" t="str">
        <f>VLOOKUP(A93,コード等整理!$A$3:$C$17,2,FALSE)</f>
        <v>BS</v>
      </c>
      <c r="T93" s="3">
        <f>VLOOKUP(A93,コード等整理!$A$3:$C$17,3,FALSE)</f>
        <v>60</v>
      </c>
    </row>
    <row r="94" spans="1:20" x14ac:dyDescent="0.25">
      <c r="A94" s="3" t="s">
        <v>17</v>
      </c>
      <c r="B94" s="3" t="s">
        <v>58</v>
      </c>
      <c r="C94" s="3">
        <v>0</v>
      </c>
      <c r="D94" s="3" t="s">
        <v>402</v>
      </c>
      <c r="E94" s="3" t="s">
        <v>406</v>
      </c>
      <c r="F94" s="3" t="s">
        <v>402</v>
      </c>
      <c r="G94" s="3" t="s">
        <v>410</v>
      </c>
      <c r="H94" s="3" t="s">
        <v>423</v>
      </c>
      <c r="I94" s="3" t="s">
        <v>516</v>
      </c>
      <c r="J94" s="3" t="s">
        <v>1470</v>
      </c>
      <c r="K94" s="3" t="s">
        <v>1485</v>
      </c>
      <c r="L94" s="3" t="s">
        <v>1493</v>
      </c>
      <c r="M94" s="3" t="s">
        <v>1495</v>
      </c>
      <c r="O94" s="3">
        <v>22886</v>
      </c>
      <c r="P94" s="3">
        <v>2238791</v>
      </c>
      <c r="Q94" s="4">
        <f t="shared" si="2"/>
        <v>45685</v>
      </c>
      <c r="R94" s="5">
        <f t="shared" si="3"/>
        <v>-22886</v>
      </c>
      <c r="S94" s="5" t="str">
        <f>VLOOKUP(A94,コード等整理!$A$3:$C$17,2,FALSE)</f>
        <v>PL</v>
      </c>
      <c r="T94" s="3">
        <f>VLOOKUP(A94,コード等整理!$A$3:$C$17,3,FALSE)</f>
        <v>150</v>
      </c>
    </row>
    <row r="95" spans="1:20" x14ac:dyDescent="0.25">
      <c r="A95" s="3" t="s">
        <v>19</v>
      </c>
      <c r="B95" s="3" t="s">
        <v>58</v>
      </c>
      <c r="C95" s="3">
        <v>0</v>
      </c>
      <c r="D95" s="3" t="s">
        <v>404</v>
      </c>
      <c r="E95" s="3" t="s">
        <v>407</v>
      </c>
      <c r="F95" s="3" t="s">
        <v>404</v>
      </c>
      <c r="G95" s="3" t="s">
        <v>412</v>
      </c>
      <c r="H95" s="3" t="s">
        <v>424</v>
      </c>
      <c r="I95" s="3" t="s">
        <v>517</v>
      </c>
      <c r="J95" s="3" t="s">
        <v>1470</v>
      </c>
      <c r="K95" s="3" t="s">
        <v>1483</v>
      </c>
      <c r="L95" s="3" t="s">
        <v>1492</v>
      </c>
      <c r="M95" s="3" t="s">
        <v>1500</v>
      </c>
      <c r="O95" s="3">
        <v>469579</v>
      </c>
      <c r="P95" s="3">
        <v>908639</v>
      </c>
      <c r="Q95" s="4">
        <f t="shared" si="2"/>
        <v>45685</v>
      </c>
      <c r="R95" s="5">
        <f t="shared" si="3"/>
        <v>-469579</v>
      </c>
      <c r="S95" s="5" t="str">
        <f>VLOOKUP(A95,コード等整理!$A$3:$C$17,2,FALSE)</f>
        <v>PL</v>
      </c>
      <c r="T95" s="3">
        <f>VLOOKUP(A95,コード等整理!$A$3:$C$17,3,FALSE)</f>
        <v>100</v>
      </c>
    </row>
    <row r="96" spans="1:20" x14ac:dyDescent="0.25">
      <c r="A96" s="3" t="s">
        <v>28</v>
      </c>
      <c r="B96" s="3" t="s">
        <v>58</v>
      </c>
      <c r="C96" s="3">
        <v>0</v>
      </c>
      <c r="D96" s="3" t="s">
        <v>402</v>
      </c>
      <c r="E96" s="3" t="s">
        <v>406</v>
      </c>
      <c r="F96" s="3" t="s">
        <v>402</v>
      </c>
      <c r="G96" s="3" t="s">
        <v>414</v>
      </c>
      <c r="H96" s="3" t="s">
        <v>418</v>
      </c>
      <c r="I96" s="3" t="s">
        <v>518</v>
      </c>
      <c r="J96" s="3" t="s">
        <v>1469</v>
      </c>
      <c r="K96" s="3" t="s">
        <v>1485</v>
      </c>
      <c r="L96" s="3" t="s">
        <v>19</v>
      </c>
      <c r="M96" s="3" t="s">
        <v>1502</v>
      </c>
      <c r="O96" s="3">
        <v>142453</v>
      </c>
      <c r="P96" s="3">
        <v>2434005</v>
      </c>
      <c r="Q96" s="4">
        <f t="shared" si="2"/>
        <v>45685</v>
      </c>
      <c r="R96" s="5">
        <f t="shared" si="3"/>
        <v>-142453</v>
      </c>
      <c r="S96" s="5" t="str">
        <f>VLOOKUP(A96,コード等整理!$A$3:$C$17,2,FALSE)</f>
        <v>BS</v>
      </c>
      <c r="T96" s="3">
        <f>VLOOKUP(A96,コード等整理!$A$3:$C$17,3,FALSE)</f>
        <v>40</v>
      </c>
    </row>
    <row r="97" spans="1:20" x14ac:dyDescent="0.25">
      <c r="A97" s="3" t="s">
        <v>29</v>
      </c>
      <c r="B97" s="3" t="s">
        <v>58</v>
      </c>
      <c r="C97" s="3">
        <v>0</v>
      </c>
      <c r="D97" s="3" t="s">
        <v>401</v>
      </c>
      <c r="E97" s="3" t="s">
        <v>408</v>
      </c>
      <c r="F97" s="3" t="s">
        <v>401</v>
      </c>
      <c r="G97" s="3" t="s">
        <v>409</v>
      </c>
      <c r="H97" s="3" t="s">
        <v>422</v>
      </c>
      <c r="I97" s="3" t="s">
        <v>519</v>
      </c>
      <c r="J97" s="3" t="s">
        <v>1475</v>
      </c>
      <c r="K97" s="3" t="s">
        <v>1482</v>
      </c>
      <c r="L97" s="3" t="s">
        <v>1494</v>
      </c>
      <c r="M97" s="3" t="s">
        <v>1496</v>
      </c>
      <c r="O97" s="3">
        <v>173751</v>
      </c>
      <c r="P97" s="3">
        <v>2829672</v>
      </c>
      <c r="Q97" s="4">
        <f t="shared" si="2"/>
        <v>45685</v>
      </c>
      <c r="R97" s="5">
        <f t="shared" si="3"/>
        <v>-173751</v>
      </c>
      <c r="S97" s="5" t="str">
        <f>VLOOKUP(A97,コード等整理!$A$3:$C$17,2,FALSE)</f>
        <v>PL</v>
      </c>
      <c r="T97" s="3">
        <f>VLOOKUP(A97,コード等整理!$A$3:$C$17,3,FALSE)</f>
        <v>80</v>
      </c>
    </row>
    <row r="98" spans="1:20" x14ac:dyDescent="0.25">
      <c r="A98" s="3" t="s">
        <v>17</v>
      </c>
      <c r="B98" s="3" t="s">
        <v>58</v>
      </c>
      <c r="C98" s="3">
        <v>0</v>
      </c>
      <c r="D98" s="3" t="s">
        <v>400</v>
      </c>
      <c r="E98" s="3" t="s">
        <v>407</v>
      </c>
      <c r="F98" s="3" t="s">
        <v>400</v>
      </c>
      <c r="G98" s="3" t="s">
        <v>412</v>
      </c>
      <c r="H98" s="3" t="s">
        <v>421</v>
      </c>
      <c r="I98" s="3" t="s">
        <v>520</v>
      </c>
      <c r="J98" s="3" t="s">
        <v>1472</v>
      </c>
      <c r="K98" s="3" t="s">
        <v>1483</v>
      </c>
      <c r="L98" s="3" t="s">
        <v>1493</v>
      </c>
      <c r="M98" s="3" t="s">
        <v>1498</v>
      </c>
      <c r="O98" s="3">
        <v>36943</v>
      </c>
      <c r="P98" s="3">
        <v>538765</v>
      </c>
      <c r="Q98" s="4">
        <f t="shared" si="2"/>
        <v>45685</v>
      </c>
      <c r="R98" s="5">
        <f t="shared" si="3"/>
        <v>-36943</v>
      </c>
      <c r="S98" s="5" t="str">
        <f>VLOOKUP(A98,コード等整理!$A$3:$C$17,2,FALSE)</f>
        <v>PL</v>
      </c>
      <c r="T98" s="3">
        <f>VLOOKUP(A98,コード等整理!$A$3:$C$17,3,FALSE)</f>
        <v>150</v>
      </c>
    </row>
    <row r="99" spans="1:20" x14ac:dyDescent="0.25">
      <c r="A99" s="3" t="s">
        <v>26</v>
      </c>
      <c r="B99" s="3" t="s">
        <v>59</v>
      </c>
      <c r="C99" s="3">
        <v>0</v>
      </c>
      <c r="D99" s="3" t="s">
        <v>399</v>
      </c>
      <c r="E99" s="3" t="s">
        <v>408</v>
      </c>
      <c r="F99" s="3" t="s">
        <v>399</v>
      </c>
      <c r="G99" s="3" t="s">
        <v>411</v>
      </c>
      <c r="H99" s="3" t="s">
        <v>424</v>
      </c>
      <c r="I99" s="3" t="s">
        <v>521</v>
      </c>
      <c r="J99" s="3" t="s">
        <v>1474</v>
      </c>
      <c r="K99" s="3" t="s">
        <v>1481</v>
      </c>
      <c r="L99" s="3" t="s">
        <v>1494</v>
      </c>
      <c r="M99" s="3" t="s">
        <v>1500</v>
      </c>
      <c r="O99" s="3">
        <v>478138</v>
      </c>
      <c r="P99" s="3">
        <v>658222</v>
      </c>
      <c r="Q99" s="4">
        <f t="shared" si="2"/>
        <v>45686</v>
      </c>
      <c r="R99" s="5">
        <f t="shared" si="3"/>
        <v>-478138</v>
      </c>
      <c r="S99" s="5" t="str">
        <f>VLOOKUP(A99,コード等整理!$A$3:$C$17,2,FALSE)</f>
        <v>BS</v>
      </c>
      <c r="T99" s="3">
        <f>VLOOKUP(A99,コード等整理!$A$3:$C$17,3,FALSE)</f>
        <v>30</v>
      </c>
    </row>
    <row r="100" spans="1:20" x14ac:dyDescent="0.25">
      <c r="A100" s="3" t="s">
        <v>17</v>
      </c>
      <c r="B100" s="3" t="s">
        <v>59</v>
      </c>
      <c r="C100" s="3">
        <v>0</v>
      </c>
      <c r="D100" s="3" t="s">
        <v>400</v>
      </c>
      <c r="E100" s="3" t="s">
        <v>407</v>
      </c>
      <c r="F100" s="3" t="s">
        <v>400</v>
      </c>
      <c r="G100" s="3" t="s">
        <v>415</v>
      </c>
      <c r="H100" s="3" t="s">
        <v>418</v>
      </c>
      <c r="I100" s="3" t="s">
        <v>522</v>
      </c>
      <c r="J100" s="3" t="s">
        <v>1468</v>
      </c>
      <c r="K100" s="3" t="s">
        <v>1484</v>
      </c>
      <c r="L100" s="3" t="s">
        <v>1492</v>
      </c>
      <c r="M100" s="3" t="s">
        <v>1502</v>
      </c>
      <c r="O100" s="3">
        <v>161284</v>
      </c>
      <c r="P100" s="3">
        <v>1640121</v>
      </c>
      <c r="Q100" s="4">
        <f t="shared" si="2"/>
        <v>45686</v>
      </c>
      <c r="R100" s="5">
        <f t="shared" si="3"/>
        <v>-161284</v>
      </c>
      <c r="S100" s="5" t="str">
        <f>VLOOKUP(A100,コード等整理!$A$3:$C$17,2,FALSE)</f>
        <v>PL</v>
      </c>
      <c r="T100" s="3">
        <f>VLOOKUP(A100,コード等整理!$A$3:$C$17,3,FALSE)</f>
        <v>150</v>
      </c>
    </row>
    <row r="101" spans="1:20" x14ac:dyDescent="0.25">
      <c r="A101" s="3" t="s">
        <v>26</v>
      </c>
      <c r="B101" s="3" t="s">
        <v>60</v>
      </c>
      <c r="C101" s="3">
        <v>0</v>
      </c>
      <c r="D101" s="3" t="s">
        <v>405</v>
      </c>
      <c r="E101" s="3" t="s">
        <v>408</v>
      </c>
      <c r="F101" s="3" t="s">
        <v>405</v>
      </c>
      <c r="G101" s="3" t="s">
        <v>411</v>
      </c>
      <c r="H101" s="3" t="s">
        <v>419</v>
      </c>
      <c r="I101" s="3" t="s">
        <v>523</v>
      </c>
      <c r="J101" s="3" t="s">
        <v>1467</v>
      </c>
      <c r="K101" s="3" t="s">
        <v>1479</v>
      </c>
      <c r="L101" s="3" t="s">
        <v>21</v>
      </c>
      <c r="M101" s="3" t="s">
        <v>1497</v>
      </c>
      <c r="N101" s="3">
        <v>213550</v>
      </c>
      <c r="P101" s="3">
        <v>2456786</v>
      </c>
      <c r="Q101" s="4">
        <f t="shared" si="2"/>
        <v>45687</v>
      </c>
      <c r="R101" s="5">
        <f t="shared" si="3"/>
        <v>213550</v>
      </c>
      <c r="S101" s="5" t="str">
        <f>VLOOKUP(A101,コード等整理!$A$3:$C$17,2,FALSE)</f>
        <v>BS</v>
      </c>
      <c r="T101" s="3">
        <f>VLOOKUP(A101,コード等整理!$A$3:$C$17,3,FALSE)</f>
        <v>30</v>
      </c>
    </row>
    <row r="102" spans="1:20" x14ac:dyDescent="0.25">
      <c r="A102" s="3" t="s">
        <v>27</v>
      </c>
      <c r="B102" s="3" t="s">
        <v>61</v>
      </c>
      <c r="C102" s="3">
        <v>0</v>
      </c>
      <c r="D102" s="3" t="s">
        <v>401</v>
      </c>
      <c r="E102" s="3" t="s">
        <v>408</v>
      </c>
      <c r="F102" s="3" t="s">
        <v>401</v>
      </c>
      <c r="G102" s="3" t="s">
        <v>413</v>
      </c>
      <c r="H102" s="3" t="s">
        <v>421</v>
      </c>
      <c r="I102" s="3" t="s">
        <v>524</v>
      </c>
      <c r="J102" s="3" t="s">
        <v>1468</v>
      </c>
      <c r="K102" s="3" t="s">
        <v>1485</v>
      </c>
      <c r="L102" s="3" t="s">
        <v>1490</v>
      </c>
      <c r="M102" s="3" t="s">
        <v>1500</v>
      </c>
      <c r="O102" s="3">
        <v>297738</v>
      </c>
      <c r="P102" s="3">
        <v>861993</v>
      </c>
      <c r="Q102" s="4">
        <f t="shared" si="2"/>
        <v>45688</v>
      </c>
      <c r="R102" s="5">
        <f t="shared" si="3"/>
        <v>-297738</v>
      </c>
      <c r="S102" s="5" t="str">
        <f>VLOOKUP(A102,コード等整理!$A$3:$C$17,2,FALSE)</f>
        <v>BS</v>
      </c>
      <c r="T102" s="3">
        <f>VLOOKUP(A102,コード等整理!$A$3:$C$17,3,FALSE)</f>
        <v>20</v>
      </c>
    </row>
    <row r="103" spans="1:20" x14ac:dyDescent="0.25">
      <c r="A103" s="3" t="s">
        <v>30</v>
      </c>
      <c r="B103" s="3" t="s">
        <v>61</v>
      </c>
      <c r="C103" s="3">
        <v>0</v>
      </c>
      <c r="D103" s="3" t="s">
        <v>401</v>
      </c>
      <c r="E103" s="3" t="s">
        <v>407</v>
      </c>
      <c r="F103" s="3" t="s">
        <v>401</v>
      </c>
      <c r="G103" s="3" t="s">
        <v>409</v>
      </c>
      <c r="H103" s="3" t="s">
        <v>422</v>
      </c>
      <c r="I103" s="3" t="s">
        <v>525</v>
      </c>
      <c r="J103" s="3" t="s">
        <v>1476</v>
      </c>
      <c r="K103" s="3" t="s">
        <v>1477</v>
      </c>
      <c r="L103" s="3" t="s">
        <v>21</v>
      </c>
      <c r="M103" s="3" t="s">
        <v>1499</v>
      </c>
      <c r="N103" s="3">
        <v>451446</v>
      </c>
      <c r="P103" s="3">
        <v>2869886</v>
      </c>
      <c r="Q103" s="4">
        <f t="shared" si="2"/>
        <v>45688</v>
      </c>
      <c r="R103" s="5">
        <f t="shared" si="3"/>
        <v>451446</v>
      </c>
      <c r="S103" s="5" t="str">
        <f>VLOOKUP(A103,コード等整理!$A$3:$C$17,2,FALSE)</f>
        <v>PL</v>
      </c>
      <c r="T103" s="3">
        <f>VLOOKUP(A103,コード等整理!$A$3:$C$17,3,FALSE)</f>
        <v>70</v>
      </c>
    </row>
    <row r="104" spans="1:20" x14ac:dyDescent="0.25">
      <c r="A104" s="3" t="s">
        <v>27</v>
      </c>
      <c r="B104" s="3" t="s">
        <v>61</v>
      </c>
      <c r="C104" s="3">
        <v>0</v>
      </c>
      <c r="D104" s="3" t="s">
        <v>402</v>
      </c>
      <c r="E104" s="3" t="s">
        <v>406</v>
      </c>
      <c r="F104" s="3" t="s">
        <v>402</v>
      </c>
      <c r="G104" s="3" t="s">
        <v>416</v>
      </c>
      <c r="H104" s="3" t="s">
        <v>420</v>
      </c>
      <c r="I104" s="3" t="s">
        <v>526</v>
      </c>
      <c r="J104" s="3" t="s">
        <v>1469</v>
      </c>
      <c r="K104" s="3" t="s">
        <v>1478</v>
      </c>
      <c r="L104" s="3" t="s">
        <v>1487</v>
      </c>
      <c r="M104" s="3" t="s">
        <v>1497</v>
      </c>
      <c r="N104" s="3">
        <v>36994</v>
      </c>
      <c r="P104" s="3">
        <v>2258030</v>
      </c>
      <c r="Q104" s="4">
        <f t="shared" si="2"/>
        <v>45688</v>
      </c>
      <c r="R104" s="5">
        <f t="shared" si="3"/>
        <v>36994</v>
      </c>
      <c r="S104" s="5" t="str">
        <f>VLOOKUP(A104,コード等整理!$A$3:$C$17,2,FALSE)</f>
        <v>BS</v>
      </c>
      <c r="T104" s="3">
        <f>VLOOKUP(A104,コード等整理!$A$3:$C$17,3,FALSE)</f>
        <v>20</v>
      </c>
    </row>
    <row r="105" spans="1:20" x14ac:dyDescent="0.25">
      <c r="A105" s="3" t="s">
        <v>18</v>
      </c>
      <c r="B105" s="3" t="s">
        <v>62</v>
      </c>
      <c r="C105" s="3">
        <v>0</v>
      </c>
      <c r="D105" s="3" t="s">
        <v>405</v>
      </c>
      <c r="E105" s="3" t="s">
        <v>408</v>
      </c>
      <c r="F105" s="3" t="s">
        <v>405</v>
      </c>
      <c r="G105" s="3" t="s">
        <v>24</v>
      </c>
      <c r="H105" s="3" t="s">
        <v>424</v>
      </c>
      <c r="I105" s="3" t="s">
        <v>527</v>
      </c>
      <c r="J105" s="3" t="s">
        <v>1474</v>
      </c>
      <c r="K105" s="3" t="s">
        <v>1478</v>
      </c>
      <c r="L105" s="3" t="s">
        <v>1494</v>
      </c>
      <c r="M105" s="3" t="s">
        <v>1502</v>
      </c>
      <c r="O105" s="3">
        <v>65613</v>
      </c>
      <c r="P105" s="3">
        <v>517036</v>
      </c>
      <c r="Q105" s="4">
        <f t="shared" si="2"/>
        <v>45689</v>
      </c>
      <c r="R105" s="5">
        <f t="shared" si="3"/>
        <v>-65613</v>
      </c>
      <c r="S105" s="5" t="str">
        <f>VLOOKUP(A105,コード等整理!$A$3:$C$17,2,FALSE)</f>
        <v>PL</v>
      </c>
      <c r="T105" s="3">
        <f>VLOOKUP(A105,コード等整理!$A$3:$C$17,3,FALSE)</f>
        <v>90</v>
      </c>
    </row>
    <row r="106" spans="1:20" x14ac:dyDescent="0.25">
      <c r="A106" s="3" t="s">
        <v>19</v>
      </c>
      <c r="B106" s="3" t="s">
        <v>62</v>
      </c>
      <c r="C106" s="3">
        <v>0</v>
      </c>
      <c r="D106" s="3" t="s">
        <v>402</v>
      </c>
      <c r="E106" s="3" t="s">
        <v>408</v>
      </c>
      <c r="F106" s="3" t="s">
        <v>402</v>
      </c>
      <c r="G106" s="3" t="s">
        <v>414</v>
      </c>
      <c r="H106" s="3" t="s">
        <v>424</v>
      </c>
      <c r="I106" s="3" t="s">
        <v>528</v>
      </c>
      <c r="J106" s="3" t="s">
        <v>1467</v>
      </c>
      <c r="K106" s="3" t="s">
        <v>1482</v>
      </c>
      <c r="L106" s="3" t="s">
        <v>1493</v>
      </c>
      <c r="M106" s="3" t="s">
        <v>1497</v>
      </c>
      <c r="N106" s="3">
        <v>31169</v>
      </c>
      <c r="P106" s="3">
        <v>1333770</v>
      </c>
      <c r="Q106" s="4">
        <f t="shared" si="2"/>
        <v>45689</v>
      </c>
      <c r="R106" s="5">
        <f t="shared" si="3"/>
        <v>31169</v>
      </c>
      <c r="S106" s="5" t="str">
        <f>VLOOKUP(A106,コード等整理!$A$3:$C$17,2,FALSE)</f>
        <v>PL</v>
      </c>
      <c r="T106" s="3">
        <f>VLOOKUP(A106,コード等整理!$A$3:$C$17,3,FALSE)</f>
        <v>100</v>
      </c>
    </row>
    <row r="107" spans="1:20" x14ac:dyDescent="0.25">
      <c r="A107" s="3" t="s">
        <v>27</v>
      </c>
      <c r="B107" s="3" t="s">
        <v>62</v>
      </c>
      <c r="C107" s="3">
        <v>0</v>
      </c>
      <c r="D107" s="3" t="s">
        <v>403</v>
      </c>
      <c r="E107" s="3" t="s">
        <v>407</v>
      </c>
      <c r="F107" s="3" t="s">
        <v>403</v>
      </c>
      <c r="G107" s="3" t="s">
        <v>414</v>
      </c>
      <c r="H107" s="3" t="s">
        <v>421</v>
      </c>
      <c r="I107" s="3" t="s">
        <v>529</v>
      </c>
      <c r="J107" s="3" t="s">
        <v>1475</v>
      </c>
      <c r="K107" s="3" t="s">
        <v>1483</v>
      </c>
      <c r="L107" s="3" t="s">
        <v>1488</v>
      </c>
      <c r="M107" s="3" t="s">
        <v>1500</v>
      </c>
      <c r="O107" s="3">
        <v>7992</v>
      </c>
      <c r="P107" s="3">
        <v>553957</v>
      </c>
      <c r="Q107" s="4">
        <f t="shared" si="2"/>
        <v>45689</v>
      </c>
      <c r="R107" s="5">
        <f t="shared" si="3"/>
        <v>-7992</v>
      </c>
      <c r="S107" s="5" t="str">
        <f>VLOOKUP(A107,コード等整理!$A$3:$C$17,2,FALSE)</f>
        <v>BS</v>
      </c>
      <c r="T107" s="3">
        <f>VLOOKUP(A107,コード等整理!$A$3:$C$17,3,FALSE)</f>
        <v>20</v>
      </c>
    </row>
    <row r="108" spans="1:20" x14ac:dyDescent="0.25">
      <c r="A108" s="3" t="s">
        <v>21</v>
      </c>
      <c r="B108" s="3" t="s">
        <v>63</v>
      </c>
      <c r="C108" s="3">
        <v>0</v>
      </c>
      <c r="D108" s="3" t="s">
        <v>404</v>
      </c>
      <c r="E108" s="3" t="s">
        <v>408</v>
      </c>
      <c r="F108" s="3" t="s">
        <v>404</v>
      </c>
      <c r="G108" s="3" t="s">
        <v>414</v>
      </c>
      <c r="H108" s="3" t="s">
        <v>421</v>
      </c>
      <c r="I108" s="3" t="s">
        <v>530</v>
      </c>
      <c r="J108" s="3" t="s">
        <v>1472</v>
      </c>
      <c r="K108" s="3" t="s">
        <v>1482</v>
      </c>
      <c r="L108" s="3" t="s">
        <v>1487</v>
      </c>
      <c r="M108" s="3" t="s">
        <v>1499</v>
      </c>
      <c r="O108" s="3">
        <v>150137</v>
      </c>
      <c r="P108" s="3">
        <v>2519203</v>
      </c>
      <c r="Q108" s="4">
        <f t="shared" si="2"/>
        <v>45690</v>
      </c>
      <c r="R108" s="5">
        <f t="shared" si="3"/>
        <v>-150137</v>
      </c>
      <c r="S108" s="5" t="str">
        <f>VLOOKUP(A108,コード等整理!$A$3:$C$17,2,FALSE)</f>
        <v>PL</v>
      </c>
      <c r="T108" s="3">
        <f>VLOOKUP(A108,コード等整理!$A$3:$C$17,3,FALSE)</f>
        <v>120</v>
      </c>
    </row>
    <row r="109" spans="1:20" x14ac:dyDescent="0.25">
      <c r="A109" s="3" t="s">
        <v>23</v>
      </c>
      <c r="B109" s="3" t="s">
        <v>64</v>
      </c>
      <c r="C109" s="3">
        <v>0</v>
      </c>
      <c r="D109" s="3" t="s">
        <v>399</v>
      </c>
      <c r="E109" s="3" t="s">
        <v>406</v>
      </c>
      <c r="F109" s="3" t="s">
        <v>399</v>
      </c>
      <c r="G109" s="3" t="s">
        <v>417</v>
      </c>
      <c r="H109" s="3" t="s">
        <v>418</v>
      </c>
      <c r="I109" s="3" t="s">
        <v>531</v>
      </c>
      <c r="J109" s="3" t="s">
        <v>1467</v>
      </c>
      <c r="K109" s="3" t="s">
        <v>1485</v>
      </c>
      <c r="L109" s="3" t="s">
        <v>1489</v>
      </c>
      <c r="M109" s="3" t="s">
        <v>1501</v>
      </c>
      <c r="N109" s="3">
        <v>285054</v>
      </c>
      <c r="P109" s="3">
        <v>916239</v>
      </c>
      <c r="Q109" s="4">
        <f t="shared" si="2"/>
        <v>45691</v>
      </c>
      <c r="R109" s="5">
        <f t="shared" si="3"/>
        <v>285054</v>
      </c>
      <c r="S109" s="5" t="str">
        <f>VLOOKUP(A109,コード等整理!$A$3:$C$17,2,FALSE)</f>
        <v>PL</v>
      </c>
      <c r="T109" s="3">
        <f>VLOOKUP(A109,コード等整理!$A$3:$C$17,3,FALSE)</f>
        <v>130</v>
      </c>
    </row>
    <row r="110" spans="1:20" x14ac:dyDescent="0.25">
      <c r="A110" s="3" t="s">
        <v>22</v>
      </c>
      <c r="B110" s="3" t="s">
        <v>64</v>
      </c>
      <c r="C110" s="3">
        <v>0</v>
      </c>
      <c r="D110" s="3" t="s">
        <v>401</v>
      </c>
      <c r="E110" s="3" t="s">
        <v>408</v>
      </c>
      <c r="F110" s="3" t="s">
        <v>401</v>
      </c>
      <c r="G110" s="3" t="s">
        <v>414</v>
      </c>
      <c r="H110" s="3" t="s">
        <v>423</v>
      </c>
      <c r="I110" s="3" t="s">
        <v>532</v>
      </c>
      <c r="J110" s="3" t="s">
        <v>1475</v>
      </c>
      <c r="K110" s="3" t="s">
        <v>1484</v>
      </c>
      <c r="L110" s="3" t="s">
        <v>1487</v>
      </c>
      <c r="M110" s="3" t="s">
        <v>1498</v>
      </c>
      <c r="O110" s="3">
        <v>490592</v>
      </c>
      <c r="P110" s="3">
        <v>896532</v>
      </c>
      <c r="Q110" s="4">
        <f t="shared" si="2"/>
        <v>45691</v>
      </c>
      <c r="R110" s="5">
        <f t="shared" si="3"/>
        <v>-490592</v>
      </c>
      <c r="S110" s="5" t="str">
        <f>VLOOKUP(A110,コード等整理!$A$3:$C$17,2,FALSE)</f>
        <v>BS</v>
      </c>
      <c r="T110" s="3">
        <f>VLOOKUP(A110,コード等整理!$A$3:$C$17,3,FALSE)</f>
        <v>10</v>
      </c>
    </row>
    <row r="111" spans="1:20" x14ac:dyDescent="0.25">
      <c r="A111" s="3" t="s">
        <v>17</v>
      </c>
      <c r="B111" s="3" t="s">
        <v>64</v>
      </c>
      <c r="C111" s="3">
        <v>0</v>
      </c>
      <c r="D111" s="3" t="s">
        <v>396</v>
      </c>
      <c r="E111" s="3" t="s">
        <v>407</v>
      </c>
      <c r="F111" s="3" t="s">
        <v>396</v>
      </c>
      <c r="G111" s="3" t="s">
        <v>416</v>
      </c>
      <c r="H111" s="3" t="s">
        <v>419</v>
      </c>
      <c r="I111" s="3" t="s">
        <v>533</v>
      </c>
      <c r="J111" s="3" t="s">
        <v>1472</v>
      </c>
      <c r="K111" s="3" t="s">
        <v>1484</v>
      </c>
      <c r="L111" s="3" t="s">
        <v>1494</v>
      </c>
      <c r="M111" s="3" t="s">
        <v>1500</v>
      </c>
      <c r="O111" s="3">
        <v>275626</v>
      </c>
      <c r="P111" s="3">
        <v>1086554</v>
      </c>
      <c r="Q111" s="4">
        <f t="shared" si="2"/>
        <v>45691</v>
      </c>
      <c r="R111" s="5">
        <f t="shared" si="3"/>
        <v>-275626</v>
      </c>
      <c r="S111" s="5" t="str">
        <f>VLOOKUP(A111,コード等整理!$A$3:$C$17,2,FALSE)</f>
        <v>PL</v>
      </c>
      <c r="T111" s="3">
        <f>VLOOKUP(A111,コード等整理!$A$3:$C$17,3,FALSE)</f>
        <v>150</v>
      </c>
    </row>
    <row r="112" spans="1:20" x14ac:dyDescent="0.25">
      <c r="A112" s="3" t="s">
        <v>21</v>
      </c>
      <c r="B112" s="3" t="s">
        <v>65</v>
      </c>
      <c r="C112" s="3">
        <v>0</v>
      </c>
      <c r="D112" s="3" t="s">
        <v>399</v>
      </c>
      <c r="E112" s="3" t="s">
        <v>407</v>
      </c>
      <c r="F112" s="3" t="s">
        <v>399</v>
      </c>
      <c r="G112" s="3" t="s">
        <v>413</v>
      </c>
      <c r="H112" s="3" t="s">
        <v>420</v>
      </c>
      <c r="I112" s="3" t="s">
        <v>534</v>
      </c>
      <c r="J112" s="3" t="s">
        <v>1469</v>
      </c>
      <c r="K112" s="3" t="s">
        <v>1483</v>
      </c>
      <c r="L112" s="3" t="s">
        <v>1492</v>
      </c>
      <c r="M112" s="3" t="s">
        <v>1496</v>
      </c>
      <c r="N112" s="3">
        <v>376829</v>
      </c>
      <c r="P112" s="3">
        <v>2068664</v>
      </c>
      <c r="Q112" s="4">
        <f t="shared" si="2"/>
        <v>45692</v>
      </c>
      <c r="R112" s="5">
        <f t="shared" si="3"/>
        <v>376829</v>
      </c>
      <c r="S112" s="5" t="str">
        <f>VLOOKUP(A112,コード等整理!$A$3:$C$17,2,FALSE)</f>
        <v>PL</v>
      </c>
      <c r="T112" s="3">
        <f>VLOOKUP(A112,コード等整理!$A$3:$C$17,3,FALSE)</f>
        <v>120</v>
      </c>
    </row>
    <row r="113" spans="1:20" x14ac:dyDescent="0.25">
      <c r="A113" s="3" t="s">
        <v>24</v>
      </c>
      <c r="B113" s="3" t="s">
        <v>65</v>
      </c>
      <c r="C113" s="3">
        <v>0</v>
      </c>
      <c r="D113" s="3" t="s">
        <v>402</v>
      </c>
      <c r="E113" s="3" t="s">
        <v>406</v>
      </c>
      <c r="F113" s="3" t="s">
        <v>402</v>
      </c>
      <c r="G113" s="3" t="s">
        <v>414</v>
      </c>
      <c r="H113" s="3" t="s">
        <v>418</v>
      </c>
      <c r="I113" s="3" t="s">
        <v>535</v>
      </c>
      <c r="J113" s="3" t="s">
        <v>1468</v>
      </c>
      <c r="K113" s="3" t="s">
        <v>1479</v>
      </c>
      <c r="L113" s="3" t="s">
        <v>1494</v>
      </c>
      <c r="M113" s="3" t="s">
        <v>1495</v>
      </c>
      <c r="N113" s="3">
        <v>453360</v>
      </c>
      <c r="P113" s="3">
        <v>1684311</v>
      </c>
      <c r="Q113" s="4">
        <f t="shared" si="2"/>
        <v>45692</v>
      </c>
      <c r="R113" s="5">
        <f t="shared" si="3"/>
        <v>453360</v>
      </c>
      <c r="S113" s="5" t="str">
        <f>VLOOKUP(A113,コード等整理!$A$3:$C$17,2,FALSE)</f>
        <v>PL</v>
      </c>
      <c r="T113" s="3">
        <f>VLOOKUP(A113,コード等整理!$A$3:$C$17,3,FALSE)</f>
        <v>140</v>
      </c>
    </row>
    <row r="114" spans="1:20" x14ac:dyDescent="0.25">
      <c r="A114" s="3" t="s">
        <v>27</v>
      </c>
      <c r="B114" s="3" t="s">
        <v>65</v>
      </c>
      <c r="C114" s="3">
        <v>0</v>
      </c>
      <c r="D114" s="3" t="s">
        <v>404</v>
      </c>
      <c r="E114" s="3" t="s">
        <v>408</v>
      </c>
      <c r="F114" s="3" t="s">
        <v>404</v>
      </c>
      <c r="G114" s="3" t="s">
        <v>411</v>
      </c>
      <c r="H114" s="3" t="s">
        <v>419</v>
      </c>
      <c r="I114" s="3" t="s">
        <v>536</v>
      </c>
      <c r="J114" s="3" t="s">
        <v>1473</v>
      </c>
      <c r="K114" s="3" t="s">
        <v>1484</v>
      </c>
      <c r="L114" s="3" t="s">
        <v>1489</v>
      </c>
      <c r="M114" s="3" t="s">
        <v>1499</v>
      </c>
      <c r="O114" s="3">
        <v>265884</v>
      </c>
      <c r="P114" s="3">
        <v>1377075</v>
      </c>
      <c r="Q114" s="4">
        <f t="shared" si="2"/>
        <v>45692</v>
      </c>
      <c r="R114" s="5">
        <f t="shared" si="3"/>
        <v>-265884</v>
      </c>
      <c r="S114" s="5" t="str">
        <f>VLOOKUP(A114,コード等整理!$A$3:$C$17,2,FALSE)</f>
        <v>BS</v>
      </c>
      <c r="T114" s="3">
        <f>VLOOKUP(A114,コード等整理!$A$3:$C$17,3,FALSE)</f>
        <v>20</v>
      </c>
    </row>
    <row r="115" spans="1:20" x14ac:dyDescent="0.25">
      <c r="A115" s="3" t="s">
        <v>27</v>
      </c>
      <c r="B115" s="3" t="s">
        <v>66</v>
      </c>
      <c r="C115" s="3">
        <v>0</v>
      </c>
      <c r="D115" s="3" t="s">
        <v>396</v>
      </c>
      <c r="E115" s="3" t="s">
        <v>406</v>
      </c>
      <c r="F115" s="3" t="s">
        <v>396</v>
      </c>
      <c r="G115" s="3" t="s">
        <v>413</v>
      </c>
      <c r="H115" s="3" t="s">
        <v>418</v>
      </c>
      <c r="I115" s="3" t="s">
        <v>537</v>
      </c>
      <c r="J115" s="3" t="s">
        <v>1467</v>
      </c>
      <c r="K115" s="3" t="s">
        <v>1477</v>
      </c>
      <c r="L115" s="3" t="s">
        <v>21</v>
      </c>
      <c r="M115" s="3" t="s">
        <v>1503</v>
      </c>
      <c r="O115" s="3">
        <v>289098</v>
      </c>
      <c r="P115" s="3">
        <v>751679</v>
      </c>
      <c r="Q115" s="4">
        <f t="shared" si="2"/>
        <v>45693</v>
      </c>
      <c r="R115" s="5">
        <f t="shared" si="3"/>
        <v>-289098</v>
      </c>
      <c r="S115" s="5" t="str">
        <f>VLOOKUP(A115,コード等整理!$A$3:$C$17,2,FALSE)</f>
        <v>BS</v>
      </c>
      <c r="T115" s="3">
        <f>VLOOKUP(A115,コード等整理!$A$3:$C$17,3,FALSE)</f>
        <v>20</v>
      </c>
    </row>
    <row r="116" spans="1:20" x14ac:dyDescent="0.25">
      <c r="A116" s="3" t="s">
        <v>19</v>
      </c>
      <c r="B116" s="3" t="s">
        <v>66</v>
      </c>
      <c r="C116" s="3">
        <v>0</v>
      </c>
      <c r="D116" s="3" t="s">
        <v>404</v>
      </c>
      <c r="E116" s="3" t="s">
        <v>408</v>
      </c>
      <c r="F116" s="3" t="s">
        <v>404</v>
      </c>
      <c r="G116" s="3" t="s">
        <v>417</v>
      </c>
      <c r="H116" s="3" t="s">
        <v>420</v>
      </c>
      <c r="I116" s="3" t="s">
        <v>538</v>
      </c>
      <c r="J116" s="3" t="s">
        <v>1475</v>
      </c>
      <c r="K116" s="3" t="s">
        <v>1485</v>
      </c>
      <c r="L116" s="3" t="s">
        <v>1493</v>
      </c>
      <c r="M116" s="3" t="s">
        <v>1497</v>
      </c>
      <c r="O116" s="3">
        <v>344604</v>
      </c>
      <c r="P116" s="3">
        <v>2597976</v>
      </c>
      <c r="Q116" s="4">
        <f t="shared" si="2"/>
        <v>45693</v>
      </c>
      <c r="R116" s="5">
        <f t="shared" si="3"/>
        <v>-344604</v>
      </c>
      <c r="S116" s="5" t="str">
        <f>VLOOKUP(A116,コード等整理!$A$3:$C$17,2,FALSE)</f>
        <v>PL</v>
      </c>
      <c r="T116" s="3">
        <f>VLOOKUP(A116,コード等整理!$A$3:$C$17,3,FALSE)</f>
        <v>100</v>
      </c>
    </row>
    <row r="117" spans="1:20" x14ac:dyDescent="0.25">
      <c r="A117" s="3" t="s">
        <v>28</v>
      </c>
      <c r="B117" s="3" t="s">
        <v>66</v>
      </c>
      <c r="C117" s="3">
        <v>0</v>
      </c>
      <c r="D117" s="3" t="s">
        <v>401</v>
      </c>
      <c r="E117" s="3" t="s">
        <v>406</v>
      </c>
      <c r="F117" s="3" t="s">
        <v>401</v>
      </c>
      <c r="G117" s="3" t="s">
        <v>415</v>
      </c>
      <c r="H117" s="3" t="s">
        <v>420</v>
      </c>
      <c r="I117" s="3" t="s">
        <v>539</v>
      </c>
      <c r="J117" s="3" t="s">
        <v>1471</v>
      </c>
      <c r="K117" s="3" t="s">
        <v>1480</v>
      </c>
      <c r="L117" s="3" t="s">
        <v>1494</v>
      </c>
      <c r="M117" s="3" t="s">
        <v>1498</v>
      </c>
      <c r="N117" s="3">
        <v>167754</v>
      </c>
      <c r="P117" s="3">
        <v>2085080</v>
      </c>
      <c r="Q117" s="4">
        <f t="shared" si="2"/>
        <v>45693</v>
      </c>
      <c r="R117" s="5">
        <f t="shared" si="3"/>
        <v>167754</v>
      </c>
      <c r="S117" s="5" t="str">
        <f>VLOOKUP(A117,コード等整理!$A$3:$C$17,2,FALSE)</f>
        <v>BS</v>
      </c>
      <c r="T117" s="3">
        <f>VLOOKUP(A117,コード等整理!$A$3:$C$17,3,FALSE)</f>
        <v>40</v>
      </c>
    </row>
    <row r="118" spans="1:20" x14ac:dyDescent="0.25">
      <c r="A118" s="3" t="s">
        <v>23</v>
      </c>
      <c r="B118" s="3" t="s">
        <v>66</v>
      </c>
      <c r="C118" s="3">
        <v>0</v>
      </c>
      <c r="D118" s="3" t="s">
        <v>401</v>
      </c>
      <c r="E118" s="3" t="s">
        <v>406</v>
      </c>
      <c r="F118" s="3" t="s">
        <v>401</v>
      </c>
      <c r="G118" s="3" t="s">
        <v>416</v>
      </c>
      <c r="H118" s="3" t="s">
        <v>420</v>
      </c>
      <c r="I118" s="3" t="s">
        <v>540</v>
      </c>
      <c r="J118" s="3" t="s">
        <v>1474</v>
      </c>
      <c r="K118" s="3" t="s">
        <v>1480</v>
      </c>
      <c r="L118" s="3" t="s">
        <v>21</v>
      </c>
      <c r="M118" s="3" t="s">
        <v>1496</v>
      </c>
      <c r="N118" s="3">
        <v>233042</v>
      </c>
      <c r="P118" s="3">
        <v>1153130</v>
      </c>
      <c r="Q118" s="4">
        <f t="shared" si="2"/>
        <v>45693</v>
      </c>
      <c r="R118" s="5">
        <f t="shared" si="3"/>
        <v>233042</v>
      </c>
      <c r="S118" s="5" t="str">
        <f>VLOOKUP(A118,コード等整理!$A$3:$C$17,2,FALSE)</f>
        <v>PL</v>
      </c>
      <c r="T118" s="3">
        <f>VLOOKUP(A118,コード等整理!$A$3:$C$17,3,FALSE)</f>
        <v>130</v>
      </c>
    </row>
    <row r="119" spans="1:20" x14ac:dyDescent="0.25">
      <c r="A119" s="3" t="s">
        <v>29</v>
      </c>
      <c r="B119" s="3" t="s">
        <v>67</v>
      </c>
      <c r="C119" s="3">
        <v>0</v>
      </c>
      <c r="D119" s="3" t="s">
        <v>401</v>
      </c>
      <c r="E119" s="3" t="s">
        <v>406</v>
      </c>
      <c r="F119" s="3" t="s">
        <v>401</v>
      </c>
      <c r="G119" s="3" t="s">
        <v>415</v>
      </c>
      <c r="H119" s="3" t="s">
        <v>422</v>
      </c>
      <c r="I119" s="3" t="s">
        <v>541</v>
      </c>
      <c r="J119" s="3" t="s">
        <v>1468</v>
      </c>
      <c r="K119" s="3" t="s">
        <v>1477</v>
      </c>
      <c r="L119" s="3" t="s">
        <v>1488</v>
      </c>
      <c r="M119" s="3" t="s">
        <v>1497</v>
      </c>
      <c r="N119" s="3">
        <v>149324</v>
      </c>
      <c r="P119" s="3">
        <v>2843355</v>
      </c>
      <c r="Q119" s="4">
        <f t="shared" si="2"/>
        <v>45694</v>
      </c>
      <c r="R119" s="5">
        <f t="shared" si="3"/>
        <v>149324</v>
      </c>
      <c r="S119" s="5" t="str">
        <f>VLOOKUP(A119,コード等整理!$A$3:$C$17,2,FALSE)</f>
        <v>PL</v>
      </c>
      <c r="T119" s="3">
        <f>VLOOKUP(A119,コード等整理!$A$3:$C$17,3,FALSE)</f>
        <v>80</v>
      </c>
    </row>
    <row r="120" spans="1:20" x14ac:dyDescent="0.25">
      <c r="A120" s="3" t="s">
        <v>23</v>
      </c>
      <c r="B120" s="3" t="s">
        <v>67</v>
      </c>
      <c r="C120" s="3">
        <v>0</v>
      </c>
      <c r="D120" s="3" t="s">
        <v>397</v>
      </c>
      <c r="E120" s="3" t="s">
        <v>407</v>
      </c>
      <c r="F120" s="3" t="s">
        <v>397</v>
      </c>
      <c r="G120" s="3" t="s">
        <v>415</v>
      </c>
      <c r="H120" s="3" t="s">
        <v>423</v>
      </c>
      <c r="I120" s="3" t="s">
        <v>542</v>
      </c>
      <c r="J120" s="3" t="s">
        <v>1476</v>
      </c>
      <c r="K120" s="3" t="s">
        <v>1481</v>
      </c>
      <c r="L120" s="3" t="s">
        <v>1490</v>
      </c>
      <c r="M120" s="3" t="s">
        <v>1501</v>
      </c>
      <c r="O120" s="3">
        <v>5582</v>
      </c>
      <c r="P120" s="3">
        <v>816351</v>
      </c>
      <c r="Q120" s="4">
        <f t="shared" si="2"/>
        <v>45694</v>
      </c>
      <c r="R120" s="5">
        <f t="shared" si="3"/>
        <v>-5582</v>
      </c>
      <c r="S120" s="5" t="str">
        <f>VLOOKUP(A120,コード等整理!$A$3:$C$17,2,FALSE)</f>
        <v>PL</v>
      </c>
      <c r="T120" s="3">
        <f>VLOOKUP(A120,コード等整理!$A$3:$C$17,3,FALSE)</f>
        <v>130</v>
      </c>
    </row>
    <row r="121" spans="1:20" x14ac:dyDescent="0.25">
      <c r="A121" s="3" t="s">
        <v>24</v>
      </c>
      <c r="B121" s="3" t="s">
        <v>68</v>
      </c>
      <c r="C121" s="3">
        <v>0</v>
      </c>
      <c r="D121" s="3" t="s">
        <v>399</v>
      </c>
      <c r="E121" s="3" t="s">
        <v>408</v>
      </c>
      <c r="F121" s="3" t="s">
        <v>399</v>
      </c>
      <c r="G121" s="3" t="s">
        <v>416</v>
      </c>
      <c r="H121" s="3" t="s">
        <v>420</v>
      </c>
      <c r="I121" s="3" t="s">
        <v>543</v>
      </c>
      <c r="J121" s="3" t="s">
        <v>1472</v>
      </c>
      <c r="K121" s="3" t="s">
        <v>1485</v>
      </c>
      <c r="L121" s="3" t="s">
        <v>1488</v>
      </c>
      <c r="M121" s="3" t="s">
        <v>1500</v>
      </c>
      <c r="O121" s="3">
        <v>108870</v>
      </c>
      <c r="P121" s="3">
        <v>537918</v>
      </c>
      <c r="Q121" s="4">
        <f t="shared" si="2"/>
        <v>45695</v>
      </c>
      <c r="R121" s="5">
        <f t="shared" si="3"/>
        <v>-108870</v>
      </c>
      <c r="S121" s="5" t="str">
        <f>VLOOKUP(A121,コード等整理!$A$3:$C$17,2,FALSE)</f>
        <v>PL</v>
      </c>
      <c r="T121" s="3">
        <f>VLOOKUP(A121,コード等整理!$A$3:$C$17,3,FALSE)</f>
        <v>140</v>
      </c>
    </row>
    <row r="122" spans="1:20" x14ac:dyDescent="0.25">
      <c r="A122" s="3" t="s">
        <v>25</v>
      </c>
      <c r="B122" s="3" t="s">
        <v>68</v>
      </c>
      <c r="C122" s="3">
        <v>0</v>
      </c>
      <c r="D122" s="3" t="s">
        <v>401</v>
      </c>
      <c r="E122" s="3" t="s">
        <v>406</v>
      </c>
      <c r="F122" s="3" t="s">
        <v>401</v>
      </c>
      <c r="G122" s="3" t="s">
        <v>410</v>
      </c>
      <c r="H122" s="3" t="s">
        <v>424</v>
      </c>
      <c r="I122" s="3" t="s">
        <v>544</v>
      </c>
      <c r="J122" s="3" t="s">
        <v>1469</v>
      </c>
      <c r="K122" s="3" t="s">
        <v>1478</v>
      </c>
      <c r="L122" s="3" t="s">
        <v>1489</v>
      </c>
      <c r="M122" s="3" t="s">
        <v>1499</v>
      </c>
      <c r="O122" s="3">
        <v>302616</v>
      </c>
      <c r="P122" s="3">
        <v>804011</v>
      </c>
      <c r="Q122" s="4">
        <f t="shared" si="2"/>
        <v>45695</v>
      </c>
      <c r="R122" s="5">
        <f t="shared" si="3"/>
        <v>-302616</v>
      </c>
      <c r="S122" s="5" t="str">
        <f>VLOOKUP(A122,コード等整理!$A$3:$C$17,2,FALSE)</f>
        <v>BS</v>
      </c>
      <c r="T122" s="3">
        <f>VLOOKUP(A122,コード等整理!$A$3:$C$17,3,FALSE)</f>
        <v>60</v>
      </c>
    </row>
    <row r="123" spans="1:20" x14ac:dyDescent="0.25">
      <c r="A123" s="3" t="s">
        <v>29</v>
      </c>
      <c r="B123" s="3" t="s">
        <v>68</v>
      </c>
      <c r="C123" s="3">
        <v>0</v>
      </c>
      <c r="D123" s="3" t="s">
        <v>400</v>
      </c>
      <c r="E123" s="3" t="s">
        <v>406</v>
      </c>
      <c r="F123" s="3" t="s">
        <v>400</v>
      </c>
      <c r="G123" s="3" t="s">
        <v>417</v>
      </c>
      <c r="H123" s="3" t="s">
        <v>420</v>
      </c>
      <c r="I123" s="3" t="s">
        <v>545</v>
      </c>
      <c r="J123" s="3" t="s">
        <v>1476</v>
      </c>
      <c r="K123" s="3" t="s">
        <v>1477</v>
      </c>
      <c r="L123" s="3" t="s">
        <v>1492</v>
      </c>
      <c r="M123" s="3" t="s">
        <v>1499</v>
      </c>
      <c r="N123" s="3">
        <v>446216</v>
      </c>
      <c r="P123" s="3">
        <v>1448437</v>
      </c>
      <c r="Q123" s="4">
        <f t="shared" si="2"/>
        <v>45695</v>
      </c>
      <c r="R123" s="5">
        <f t="shared" si="3"/>
        <v>446216</v>
      </c>
      <c r="S123" s="5" t="str">
        <f>VLOOKUP(A123,コード等整理!$A$3:$C$17,2,FALSE)</f>
        <v>PL</v>
      </c>
      <c r="T123" s="3">
        <f>VLOOKUP(A123,コード等整理!$A$3:$C$17,3,FALSE)</f>
        <v>80</v>
      </c>
    </row>
    <row r="124" spans="1:20" x14ac:dyDescent="0.25">
      <c r="A124" s="3" t="s">
        <v>28</v>
      </c>
      <c r="B124" s="3" t="s">
        <v>68</v>
      </c>
      <c r="C124" s="3">
        <v>0</v>
      </c>
      <c r="D124" s="3" t="s">
        <v>405</v>
      </c>
      <c r="E124" s="3" t="s">
        <v>407</v>
      </c>
      <c r="F124" s="3" t="s">
        <v>405</v>
      </c>
      <c r="G124" s="3" t="s">
        <v>413</v>
      </c>
      <c r="H124" s="3" t="s">
        <v>424</v>
      </c>
      <c r="I124" s="3" t="s">
        <v>546</v>
      </c>
      <c r="J124" s="3" t="s">
        <v>1471</v>
      </c>
      <c r="K124" s="3" t="s">
        <v>1486</v>
      </c>
      <c r="L124" s="3" t="s">
        <v>1494</v>
      </c>
      <c r="M124" s="3" t="s">
        <v>1501</v>
      </c>
      <c r="N124" s="3">
        <v>190978</v>
      </c>
      <c r="P124" s="3">
        <v>777107</v>
      </c>
      <c r="Q124" s="4">
        <f t="shared" si="2"/>
        <v>45695</v>
      </c>
      <c r="R124" s="5">
        <f t="shared" si="3"/>
        <v>190978</v>
      </c>
      <c r="S124" s="5" t="str">
        <f>VLOOKUP(A124,コード等整理!$A$3:$C$17,2,FALSE)</f>
        <v>BS</v>
      </c>
      <c r="T124" s="3">
        <f>VLOOKUP(A124,コード等整理!$A$3:$C$17,3,FALSE)</f>
        <v>40</v>
      </c>
    </row>
    <row r="125" spans="1:20" x14ac:dyDescent="0.25">
      <c r="A125" s="3" t="s">
        <v>29</v>
      </c>
      <c r="B125" s="3" t="s">
        <v>69</v>
      </c>
      <c r="C125" s="3">
        <v>0</v>
      </c>
      <c r="D125" s="3" t="s">
        <v>397</v>
      </c>
      <c r="E125" s="3" t="s">
        <v>407</v>
      </c>
      <c r="F125" s="3" t="s">
        <v>397</v>
      </c>
      <c r="G125" s="3" t="s">
        <v>411</v>
      </c>
      <c r="H125" s="3" t="s">
        <v>418</v>
      </c>
      <c r="I125" s="3" t="s">
        <v>547</v>
      </c>
      <c r="J125" s="3" t="s">
        <v>1476</v>
      </c>
      <c r="K125" s="3" t="s">
        <v>1479</v>
      </c>
      <c r="L125" s="3" t="s">
        <v>1492</v>
      </c>
      <c r="M125" s="3" t="s">
        <v>1500</v>
      </c>
      <c r="O125" s="3">
        <v>39984</v>
      </c>
      <c r="P125" s="3">
        <v>820054</v>
      </c>
      <c r="Q125" s="4">
        <f t="shared" si="2"/>
        <v>45696</v>
      </c>
      <c r="R125" s="5">
        <f t="shared" si="3"/>
        <v>-39984</v>
      </c>
      <c r="S125" s="5" t="str">
        <f>VLOOKUP(A125,コード等整理!$A$3:$C$17,2,FALSE)</f>
        <v>PL</v>
      </c>
      <c r="T125" s="3">
        <f>VLOOKUP(A125,コード等整理!$A$3:$C$17,3,FALSE)</f>
        <v>80</v>
      </c>
    </row>
    <row r="126" spans="1:20" x14ac:dyDescent="0.25">
      <c r="A126" s="3" t="s">
        <v>18</v>
      </c>
      <c r="B126" s="3" t="s">
        <v>69</v>
      </c>
      <c r="C126" s="3">
        <v>0</v>
      </c>
      <c r="D126" s="3" t="s">
        <v>405</v>
      </c>
      <c r="E126" s="3" t="s">
        <v>406</v>
      </c>
      <c r="F126" s="3" t="s">
        <v>405</v>
      </c>
      <c r="G126" s="3" t="s">
        <v>415</v>
      </c>
      <c r="H126" s="3" t="s">
        <v>423</v>
      </c>
      <c r="I126" s="3" t="s">
        <v>548</v>
      </c>
      <c r="J126" s="3" t="s">
        <v>1471</v>
      </c>
      <c r="K126" s="3" t="s">
        <v>1484</v>
      </c>
      <c r="L126" s="3" t="s">
        <v>1490</v>
      </c>
      <c r="M126" s="3" t="s">
        <v>1495</v>
      </c>
      <c r="O126" s="3">
        <v>287408</v>
      </c>
      <c r="P126" s="3">
        <v>1141045</v>
      </c>
      <c r="Q126" s="4">
        <f t="shared" si="2"/>
        <v>45696</v>
      </c>
      <c r="R126" s="5">
        <f t="shared" si="3"/>
        <v>-287408</v>
      </c>
      <c r="S126" s="5" t="str">
        <f>VLOOKUP(A126,コード等整理!$A$3:$C$17,2,FALSE)</f>
        <v>PL</v>
      </c>
      <c r="T126" s="3">
        <f>VLOOKUP(A126,コード等整理!$A$3:$C$17,3,FALSE)</f>
        <v>90</v>
      </c>
    </row>
    <row r="127" spans="1:20" x14ac:dyDescent="0.25">
      <c r="A127" s="3" t="s">
        <v>16</v>
      </c>
      <c r="B127" s="3" t="s">
        <v>69</v>
      </c>
      <c r="C127" s="3">
        <v>0</v>
      </c>
      <c r="D127" s="3" t="s">
        <v>402</v>
      </c>
      <c r="E127" s="3" t="s">
        <v>406</v>
      </c>
      <c r="F127" s="3" t="s">
        <v>402</v>
      </c>
      <c r="G127" s="3" t="s">
        <v>415</v>
      </c>
      <c r="H127" s="3" t="s">
        <v>423</v>
      </c>
      <c r="I127" s="3" t="s">
        <v>549</v>
      </c>
      <c r="J127" s="3" t="s">
        <v>1467</v>
      </c>
      <c r="K127" s="3" t="s">
        <v>1477</v>
      </c>
      <c r="L127" s="3" t="s">
        <v>1492</v>
      </c>
      <c r="M127" s="3" t="s">
        <v>1499</v>
      </c>
      <c r="N127" s="3">
        <v>401321</v>
      </c>
      <c r="P127" s="3">
        <v>2934155</v>
      </c>
      <c r="Q127" s="4">
        <f t="shared" si="2"/>
        <v>45696</v>
      </c>
      <c r="R127" s="5">
        <f t="shared" si="3"/>
        <v>401321</v>
      </c>
      <c r="S127" s="5" t="str">
        <f>VLOOKUP(A127,コード等整理!$A$3:$C$17,2,FALSE)</f>
        <v>BS</v>
      </c>
      <c r="T127" s="3">
        <f>VLOOKUP(A127,コード等整理!$A$3:$C$17,3,FALSE)</f>
        <v>50</v>
      </c>
    </row>
    <row r="128" spans="1:20" x14ac:dyDescent="0.25">
      <c r="A128" s="3" t="s">
        <v>16</v>
      </c>
      <c r="B128" s="3" t="s">
        <v>70</v>
      </c>
      <c r="C128" s="3">
        <v>0</v>
      </c>
      <c r="D128" s="3" t="s">
        <v>400</v>
      </c>
      <c r="E128" s="3" t="s">
        <v>406</v>
      </c>
      <c r="F128" s="3" t="s">
        <v>400</v>
      </c>
      <c r="G128" s="3" t="s">
        <v>411</v>
      </c>
      <c r="H128" s="3" t="s">
        <v>422</v>
      </c>
      <c r="I128" s="3" t="s">
        <v>550</v>
      </c>
      <c r="J128" s="3" t="s">
        <v>1470</v>
      </c>
      <c r="K128" s="3" t="s">
        <v>1481</v>
      </c>
      <c r="L128" s="3" t="s">
        <v>1488</v>
      </c>
      <c r="M128" s="3" t="s">
        <v>1497</v>
      </c>
      <c r="N128" s="3">
        <v>391354</v>
      </c>
      <c r="P128" s="3">
        <v>1823427</v>
      </c>
      <c r="Q128" s="4">
        <f t="shared" si="2"/>
        <v>45697</v>
      </c>
      <c r="R128" s="5">
        <f t="shared" si="3"/>
        <v>391354</v>
      </c>
      <c r="S128" s="5" t="str">
        <f>VLOOKUP(A128,コード等整理!$A$3:$C$17,2,FALSE)</f>
        <v>BS</v>
      </c>
      <c r="T128" s="3">
        <f>VLOOKUP(A128,コード等整理!$A$3:$C$17,3,FALSE)</f>
        <v>50</v>
      </c>
    </row>
    <row r="129" spans="1:20" x14ac:dyDescent="0.25">
      <c r="A129" s="3" t="s">
        <v>27</v>
      </c>
      <c r="B129" s="3" t="s">
        <v>70</v>
      </c>
      <c r="C129" s="3">
        <v>0</v>
      </c>
      <c r="D129" s="3" t="s">
        <v>403</v>
      </c>
      <c r="E129" s="3" t="s">
        <v>407</v>
      </c>
      <c r="F129" s="3" t="s">
        <v>403</v>
      </c>
      <c r="G129" s="3" t="s">
        <v>411</v>
      </c>
      <c r="H129" s="3" t="s">
        <v>421</v>
      </c>
      <c r="I129" s="3" t="s">
        <v>551</v>
      </c>
      <c r="J129" s="3" t="s">
        <v>1475</v>
      </c>
      <c r="K129" s="3" t="s">
        <v>1481</v>
      </c>
      <c r="L129" s="3" t="s">
        <v>1493</v>
      </c>
      <c r="M129" s="3" t="s">
        <v>1497</v>
      </c>
      <c r="N129" s="3">
        <v>124313</v>
      </c>
      <c r="P129" s="3">
        <v>2946094</v>
      </c>
      <c r="Q129" s="4">
        <f t="shared" si="2"/>
        <v>45697</v>
      </c>
      <c r="R129" s="5">
        <f t="shared" si="3"/>
        <v>124313</v>
      </c>
      <c r="S129" s="5" t="str">
        <f>VLOOKUP(A129,コード等整理!$A$3:$C$17,2,FALSE)</f>
        <v>BS</v>
      </c>
      <c r="T129" s="3">
        <f>VLOOKUP(A129,コード等整理!$A$3:$C$17,3,FALSE)</f>
        <v>20</v>
      </c>
    </row>
    <row r="130" spans="1:20" x14ac:dyDescent="0.25">
      <c r="A130" s="3" t="s">
        <v>22</v>
      </c>
      <c r="B130" s="3" t="s">
        <v>70</v>
      </c>
      <c r="C130" s="3">
        <v>0</v>
      </c>
      <c r="D130" s="3" t="s">
        <v>396</v>
      </c>
      <c r="E130" s="3" t="s">
        <v>407</v>
      </c>
      <c r="F130" s="3" t="s">
        <v>396</v>
      </c>
      <c r="G130" s="3" t="s">
        <v>410</v>
      </c>
      <c r="H130" s="3" t="s">
        <v>419</v>
      </c>
      <c r="I130" s="3" t="s">
        <v>552</v>
      </c>
      <c r="J130" s="3" t="s">
        <v>1475</v>
      </c>
      <c r="K130" s="3" t="s">
        <v>1485</v>
      </c>
      <c r="L130" s="3" t="s">
        <v>1492</v>
      </c>
      <c r="M130" s="3" t="s">
        <v>1499</v>
      </c>
      <c r="N130" s="3">
        <v>35235</v>
      </c>
      <c r="P130" s="3">
        <v>2576964</v>
      </c>
      <c r="Q130" s="4">
        <f t="shared" si="2"/>
        <v>45697</v>
      </c>
      <c r="R130" s="5">
        <f t="shared" si="3"/>
        <v>35235</v>
      </c>
      <c r="S130" s="5" t="str">
        <f>VLOOKUP(A130,コード等整理!$A$3:$C$17,2,FALSE)</f>
        <v>BS</v>
      </c>
      <c r="T130" s="3">
        <f>VLOOKUP(A130,コード等整理!$A$3:$C$17,3,FALSE)</f>
        <v>10</v>
      </c>
    </row>
    <row r="131" spans="1:20" x14ac:dyDescent="0.25">
      <c r="A131" s="3" t="s">
        <v>30</v>
      </c>
      <c r="B131" s="3" t="s">
        <v>70</v>
      </c>
      <c r="C131" s="3">
        <v>0</v>
      </c>
      <c r="D131" s="3" t="s">
        <v>401</v>
      </c>
      <c r="E131" s="3" t="s">
        <v>408</v>
      </c>
      <c r="F131" s="3" t="s">
        <v>401</v>
      </c>
      <c r="G131" s="3" t="s">
        <v>413</v>
      </c>
      <c r="H131" s="3" t="s">
        <v>424</v>
      </c>
      <c r="I131" s="3" t="s">
        <v>553</v>
      </c>
      <c r="J131" s="3" t="s">
        <v>1476</v>
      </c>
      <c r="K131" s="3" t="s">
        <v>1477</v>
      </c>
      <c r="L131" s="3" t="s">
        <v>1490</v>
      </c>
      <c r="M131" s="3" t="s">
        <v>1499</v>
      </c>
      <c r="N131" s="3">
        <v>11601</v>
      </c>
      <c r="P131" s="3">
        <v>2437954</v>
      </c>
      <c r="Q131" s="4">
        <f t="shared" si="2"/>
        <v>45697</v>
      </c>
      <c r="R131" s="5">
        <f t="shared" si="3"/>
        <v>11601</v>
      </c>
      <c r="S131" s="5" t="str">
        <f>VLOOKUP(A131,コード等整理!$A$3:$C$17,2,FALSE)</f>
        <v>PL</v>
      </c>
      <c r="T131" s="3">
        <f>VLOOKUP(A131,コード等整理!$A$3:$C$17,3,FALSE)</f>
        <v>70</v>
      </c>
    </row>
    <row r="132" spans="1:20" x14ac:dyDescent="0.25">
      <c r="A132" s="3" t="s">
        <v>26</v>
      </c>
      <c r="B132" s="3" t="s">
        <v>71</v>
      </c>
      <c r="C132" s="3">
        <v>0</v>
      </c>
      <c r="D132" s="3" t="s">
        <v>403</v>
      </c>
      <c r="E132" s="3" t="s">
        <v>407</v>
      </c>
      <c r="F132" s="3" t="s">
        <v>403</v>
      </c>
      <c r="G132" s="3" t="s">
        <v>417</v>
      </c>
      <c r="H132" s="3" t="s">
        <v>420</v>
      </c>
      <c r="I132" s="3" t="s">
        <v>554</v>
      </c>
      <c r="J132" s="3" t="s">
        <v>1476</v>
      </c>
      <c r="K132" s="3" t="s">
        <v>1478</v>
      </c>
      <c r="L132" s="3" t="s">
        <v>19</v>
      </c>
      <c r="M132" s="3" t="s">
        <v>1500</v>
      </c>
      <c r="N132" s="3">
        <v>472313</v>
      </c>
      <c r="P132" s="3">
        <v>1110293</v>
      </c>
      <c r="Q132" s="4">
        <f t="shared" ref="Q132:Q195" si="4">B132*1</f>
        <v>45698</v>
      </c>
      <c r="R132" s="5">
        <f t="shared" ref="R132:R195" si="5">N132-O132</f>
        <v>472313</v>
      </c>
      <c r="S132" s="5" t="str">
        <f>VLOOKUP(A132,コード等整理!$A$3:$C$17,2,FALSE)</f>
        <v>BS</v>
      </c>
      <c r="T132" s="3">
        <f>VLOOKUP(A132,コード等整理!$A$3:$C$17,3,FALSE)</f>
        <v>30</v>
      </c>
    </row>
    <row r="133" spans="1:20" x14ac:dyDescent="0.25">
      <c r="A133" s="3" t="s">
        <v>26</v>
      </c>
      <c r="B133" s="3" t="s">
        <v>71</v>
      </c>
      <c r="C133" s="3">
        <v>0</v>
      </c>
      <c r="D133" s="3" t="s">
        <v>397</v>
      </c>
      <c r="E133" s="3" t="s">
        <v>406</v>
      </c>
      <c r="F133" s="3" t="s">
        <v>397</v>
      </c>
      <c r="G133" s="3" t="s">
        <v>417</v>
      </c>
      <c r="H133" s="3" t="s">
        <v>421</v>
      </c>
      <c r="I133" s="3" t="s">
        <v>555</v>
      </c>
      <c r="J133" s="3" t="s">
        <v>1476</v>
      </c>
      <c r="K133" s="3" t="s">
        <v>1484</v>
      </c>
      <c r="L133" s="3" t="s">
        <v>1493</v>
      </c>
      <c r="M133" s="3" t="s">
        <v>1497</v>
      </c>
      <c r="N133" s="3">
        <v>54357</v>
      </c>
      <c r="P133" s="3">
        <v>1704313</v>
      </c>
      <c r="Q133" s="4">
        <f t="shared" si="4"/>
        <v>45698</v>
      </c>
      <c r="R133" s="5">
        <f t="shared" si="5"/>
        <v>54357</v>
      </c>
      <c r="S133" s="5" t="str">
        <f>VLOOKUP(A133,コード等整理!$A$3:$C$17,2,FALSE)</f>
        <v>BS</v>
      </c>
      <c r="T133" s="3">
        <f>VLOOKUP(A133,コード等整理!$A$3:$C$17,3,FALSE)</f>
        <v>30</v>
      </c>
    </row>
    <row r="134" spans="1:20" x14ac:dyDescent="0.25">
      <c r="A134" s="3" t="s">
        <v>28</v>
      </c>
      <c r="B134" s="3" t="s">
        <v>71</v>
      </c>
      <c r="C134" s="3">
        <v>0</v>
      </c>
      <c r="D134" s="3" t="s">
        <v>403</v>
      </c>
      <c r="E134" s="3" t="s">
        <v>407</v>
      </c>
      <c r="F134" s="3" t="s">
        <v>403</v>
      </c>
      <c r="G134" s="3" t="s">
        <v>413</v>
      </c>
      <c r="H134" s="3" t="s">
        <v>422</v>
      </c>
      <c r="I134" s="3" t="s">
        <v>556</v>
      </c>
      <c r="J134" s="3" t="s">
        <v>1475</v>
      </c>
      <c r="K134" s="3" t="s">
        <v>1477</v>
      </c>
      <c r="L134" s="3" t="s">
        <v>1488</v>
      </c>
      <c r="M134" s="3" t="s">
        <v>1495</v>
      </c>
      <c r="O134" s="3">
        <v>499927</v>
      </c>
      <c r="P134" s="3">
        <v>2967143</v>
      </c>
      <c r="Q134" s="4">
        <f t="shared" si="4"/>
        <v>45698</v>
      </c>
      <c r="R134" s="5">
        <f t="shared" si="5"/>
        <v>-499927</v>
      </c>
      <c r="S134" s="5" t="str">
        <f>VLOOKUP(A134,コード等整理!$A$3:$C$17,2,FALSE)</f>
        <v>BS</v>
      </c>
      <c r="T134" s="3">
        <f>VLOOKUP(A134,コード等整理!$A$3:$C$17,3,FALSE)</f>
        <v>40</v>
      </c>
    </row>
    <row r="135" spans="1:20" x14ac:dyDescent="0.25">
      <c r="A135" s="3" t="s">
        <v>16</v>
      </c>
      <c r="B135" s="3" t="s">
        <v>71</v>
      </c>
      <c r="C135" s="3">
        <v>0</v>
      </c>
      <c r="D135" s="3" t="s">
        <v>401</v>
      </c>
      <c r="E135" s="3" t="s">
        <v>406</v>
      </c>
      <c r="F135" s="3" t="s">
        <v>401</v>
      </c>
      <c r="G135" s="3" t="s">
        <v>414</v>
      </c>
      <c r="H135" s="3" t="s">
        <v>420</v>
      </c>
      <c r="I135" s="3" t="s">
        <v>557</v>
      </c>
      <c r="J135" s="3" t="s">
        <v>1476</v>
      </c>
      <c r="K135" s="3" t="s">
        <v>1484</v>
      </c>
      <c r="L135" s="3" t="s">
        <v>1489</v>
      </c>
      <c r="M135" s="3" t="s">
        <v>1498</v>
      </c>
      <c r="O135" s="3">
        <v>322716</v>
      </c>
      <c r="P135" s="3">
        <v>789640</v>
      </c>
      <c r="Q135" s="4">
        <f t="shared" si="4"/>
        <v>45698</v>
      </c>
      <c r="R135" s="5">
        <f t="shared" si="5"/>
        <v>-322716</v>
      </c>
      <c r="S135" s="5" t="str">
        <f>VLOOKUP(A135,コード等整理!$A$3:$C$17,2,FALSE)</f>
        <v>BS</v>
      </c>
      <c r="T135" s="3">
        <f>VLOOKUP(A135,コード等整理!$A$3:$C$17,3,FALSE)</f>
        <v>50</v>
      </c>
    </row>
    <row r="136" spans="1:20" x14ac:dyDescent="0.25">
      <c r="A136" s="3" t="s">
        <v>29</v>
      </c>
      <c r="B136" s="3" t="s">
        <v>71</v>
      </c>
      <c r="C136" s="3">
        <v>0</v>
      </c>
      <c r="D136" s="3" t="s">
        <v>404</v>
      </c>
      <c r="E136" s="3" t="s">
        <v>406</v>
      </c>
      <c r="F136" s="3" t="s">
        <v>404</v>
      </c>
      <c r="G136" s="3" t="s">
        <v>416</v>
      </c>
      <c r="H136" s="3" t="s">
        <v>420</v>
      </c>
      <c r="I136" s="3" t="s">
        <v>558</v>
      </c>
      <c r="J136" s="3" t="s">
        <v>1469</v>
      </c>
      <c r="K136" s="3" t="s">
        <v>1478</v>
      </c>
      <c r="L136" s="3" t="s">
        <v>1487</v>
      </c>
      <c r="M136" s="3" t="s">
        <v>1499</v>
      </c>
      <c r="N136" s="3">
        <v>294767</v>
      </c>
      <c r="P136" s="3">
        <v>2029546</v>
      </c>
      <c r="Q136" s="4">
        <f t="shared" si="4"/>
        <v>45698</v>
      </c>
      <c r="R136" s="5">
        <f t="shared" si="5"/>
        <v>294767</v>
      </c>
      <c r="S136" s="5" t="str">
        <f>VLOOKUP(A136,コード等整理!$A$3:$C$17,2,FALSE)</f>
        <v>PL</v>
      </c>
      <c r="T136" s="3">
        <f>VLOOKUP(A136,コード等整理!$A$3:$C$17,3,FALSE)</f>
        <v>80</v>
      </c>
    </row>
    <row r="137" spans="1:20" x14ac:dyDescent="0.25">
      <c r="A137" s="3" t="s">
        <v>16</v>
      </c>
      <c r="B137" s="3" t="s">
        <v>72</v>
      </c>
      <c r="C137" s="3">
        <v>0</v>
      </c>
      <c r="D137" s="3" t="s">
        <v>402</v>
      </c>
      <c r="E137" s="3" t="s">
        <v>407</v>
      </c>
      <c r="F137" s="3" t="s">
        <v>402</v>
      </c>
      <c r="G137" s="3" t="s">
        <v>416</v>
      </c>
      <c r="H137" s="3" t="s">
        <v>422</v>
      </c>
      <c r="I137" s="3" t="s">
        <v>559</v>
      </c>
      <c r="J137" s="3" t="s">
        <v>1470</v>
      </c>
      <c r="K137" s="3" t="s">
        <v>1477</v>
      </c>
      <c r="L137" s="3" t="s">
        <v>1493</v>
      </c>
      <c r="M137" s="3" t="s">
        <v>1504</v>
      </c>
      <c r="N137" s="3">
        <v>19892</v>
      </c>
      <c r="P137" s="3">
        <v>1961633</v>
      </c>
      <c r="Q137" s="4">
        <f t="shared" si="4"/>
        <v>45699</v>
      </c>
      <c r="R137" s="5">
        <f t="shared" si="5"/>
        <v>19892</v>
      </c>
      <c r="S137" s="5" t="str">
        <f>VLOOKUP(A137,コード等整理!$A$3:$C$17,2,FALSE)</f>
        <v>BS</v>
      </c>
      <c r="T137" s="3">
        <f>VLOOKUP(A137,コード等整理!$A$3:$C$17,3,FALSE)</f>
        <v>50</v>
      </c>
    </row>
    <row r="138" spans="1:20" x14ac:dyDescent="0.25">
      <c r="A138" s="3" t="s">
        <v>25</v>
      </c>
      <c r="B138" s="3" t="s">
        <v>73</v>
      </c>
      <c r="C138" s="3">
        <v>0</v>
      </c>
      <c r="D138" s="3" t="s">
        <v>401</v>
      </c>
      <c r="E138" s="3" t="s">
        <v>408</v>
      </c>
      <c r="F138" s="3" t="s">
        <v>401</v>
      </c>
      <c r="G138" s="3" t="s">
        <v>416</v>
      </c>
      <c r="H138" s="3" t="s">
        <v>422</v>
      </c>
      <c r="I138" s="3" t="s">
        <v>560</v>
      </c>
      <c r="J138" s="3" t="s">
        <v>1471</v>
      </c>
      <c r="K138" s="3" t="s">
        <v>1478</v>
      </c>
      <c r="L138" s="3" t="s">
        <v>1494</v>
      </c>
      <c r="M138" s="3" t="s">
        <v>1497</v>
      </c>
      <c r="O138" s="3">
        <v>178487</v>
      </c>
      <c r="P138" s="3">
        <v>1696651</v>
      </c>
      <c r="Q138" s="4">
        <f t="shared" si="4"/>
        <v>45700</v>
      </c>
      <c r="R138" s="5">
        <f t="shared" si="5"/>
        <v>-178487</v>
      </c>
      <c r="S138" s="5" t="str">
        <f>VLOOKUP(A138,コード等整理!$A$3:$C$17,2,FALSE)</f>
        <v>BS</v>
      </c>
      <c r="T138" s="3">
        <f>VLOOKUP(A138,コード等整理!$A$3:$C$17,3,FALSE)</f>
        <v>60</v>
      </c>
    </row>
    <row r="139" spans="1:20" x14ac:dyDescent="0.25">
      <c r="A139" s="3" t="s">
        <v>26</v>
      </c>
      <c r="B139" s="3" t="s">
        <v>73</v>
      </c>
      <c r="C139" s="3">
        <v>0</v>
      </c>
      <c r="D139" s="3" t="s">
        <v>405</v>
      </c>
      <c r="E139" s="3" t="s">
        <v>408</v>
      </c>
      <c r="F139" s="3" t="s">
        <v>405</v>
      </c>
      <c r="G139" s="3" t="s">
        <v>413</v>
      </c>
      <c r="H139" s="3" t="s">
        <v>421</v>
      </c>
      <c r="I139" s="3" t="s">
        <v>561</v>
      </c>
      <c r="J139" s="3" t="s">
        <v>1472</v>
      </c>
      <c r="K139" s="3" t="s">
        <v>1483</v>
      </c>
      <c r="L139" s="3" t="s">
        <v>1489</v>
      </c>
      <c r="M139" s="3" t="s">
        <v>1500</v>
      </c>
      <c r="N139" s="3">
        <v>497128</v>
      </c>
      <c r="P139" s="3">
        <v>1328248</v>
      </c>
      <c r="Q139" s="4">
        <f t="shared" si="4"/>
        <v>45700</v>
      </c>
      <c r="R139" s="5">
        <f t="shared" si="5"/>
        <v>497128</v>
      </c>
      <c r="S139" s="5" t="str">
        <f>VLOOKUP(A139,コード等整理!$A$3:$C$17,2,FALSE)</f>
        <v>BS</v>
      </c>
      <c r="T139" s="3">
        <f>VLOOKUP(A139,コード等整理!$A$3:$C$17,3,FALSE)</f>
        <v>30</v>
      </c>
    </row>
    <row r="140" spans="1:20" x14ac:dyDescent="0.25">
      <c r="A140" s="3" t="s">
        <v>23</v>
      </c>
      <c r="B140" s="3" t="s">
        <v>73</v>
      </c>
      <c r="C140" s="3">
        <v>0</v>
      </c>
      <c r="D140" s="3" t="s">
        <v>404</v>
      </c>
      <c r="E140" s="3" t="s">
        <v>408</v>
      </c>
      <c r="F140" s="3" t="s">
        <v>404</v>
      </c>
      <c r="G140" s="3" t="s">
        <v>409</v>
      </c>
      <c r="H140" s="3" t="s">
        <v>420</v>
      </c>
      <c r="I140" s="3" t="s">
        <v>562</v>
      </c>
      <c r="J140" s="3" t="s">
        <v>1472</v>
      </c>
      <c r="K140" s="3" t="s">
        <v>1477</v>
      </c>
      <c r="L140" s="3" t="s">
        <v>1487</v>
      </c>
      <c r="M140" s="3" t="s">
        <v>1496</v>
      </c>
      <c r="O140" s="3">
        <v>21232</v>
      </c>
      <c r="P140" s="3">
        <v>1819026</v>
      </c>
      <c r="Q140" s="4">
        <f t="shared" si="4"/>
        <v>45700</v>
      </c>
      <c r="R140" s="5">
        <f t="shared" si="5"/>
        <v>-21232</v>
      </c>
      <c r="S140" s="5" t="str">
        <f>VLOOKUP(A140,コード等整理!$A$3:$C$17,2,FALSE)</f>
        <v>PL</v>
      </c>
      <c r="T140" s="3">
        <f>VLOOKUP(A140,コード等整理!$A$3:$C$17,3,FALSE)</f>
        <v>130</v>
      </c>
    </row>
    <row r="141" spans="1:20" x14ac:dyDescent="0.25">
      <c r="A141" s="3" t="s">
        <v>19</v>
      </c>
      <c r="B141" s="3" t="s">
        <v>73</v>
      </c>
      <c r="C141" s="3">
        <v>0</v>
      </c>
      <c r="D141" s="3" t="s">
        <v>396</v>
      </c>
      <c r="E141" s="3" t="s">
        <v>408</v>
      </c>
      <c r="F141" s="3" t="s">
        <v>396</v>
      </c>
      <c r="G141" s="3" t="s">
        <v>412</v>
      </c>
      <c r="H141" s="3" t="s">
        <v>423</v>
      </c>
      <c r="I141" s="3" t="s">
        <v>563</v>
      </c>
      <c r="J141" s="3" t="s">
        <v>1476</v>
      </c>
      <c r="K141" s="3" t="s">
        <v>1484</v>
      </c>
      <c r="L141" s="3" t="s">
        <v>21</v>
      </c>
      <c r="M141" s="3" t="s">
        <v>1502</v>
      </c>
      <c r="O141" s="3">
        <v>168293</v>
      </c>
      <c r="P141" s="3">
        <v>549484</v>
      </c>
      <c r="Q141" s="4">
        <f t="shared" si="4"/>
        <v>45700</v>
      </c>
      <c r="R141" s="5">
        <f t="shared" si="5"/>
        <v>-168293</v>
      </c>
      <c r="S141" s="5" t="str">
        <f>VLOOKUP(A141,コード等整理!$A$3:$C$17,2,FALSE)</f>
        <v>PL</v>
      </c>
      <c r="T141" s="3">
        <f>VLOOKUP(A141,コード等整理!$A$3:$C$17,3,FALSE)</f>
        <v>100</v>
      </c>
    </row>
    <row r="142" spans="1:20" x14ac:dyDescent="0.25">
      <c r="A142" s="3" t="s">
        <v>25</v>
      </c>
      <c r="B142" s="3" t="s">
        <v>73</v>
      </c>
      <c r="C142" s="3">
        <v>0</v>
      </c>
      <c r="D142" s="3" t="s">
        <v>403</v>
      </c>
      <c r="E142" s="3" t="s">
        <v>408</v>
      </c>
      <c r="F142" s="3" t="s">
        <v>403</v>
      </c>
      <c r="G142" s="3" t="s">
        <v>417</v>
      </c>
      <c r="H142" s="3" t="s">
        <v>418</v>
      </c>
      <c r="I142" s="3" t="s">
        <v>564</v>
      </c>
      <c r="J142" s="3" t="s">
        <v>1476</v>
      </c>
      <c r="K142" s="3" t="s">
        <v>1477</v>
      </c>
      <c r="L142" s="3" t="s">
        <v>1490</v>
      </c>
      <c r="M142" s="3" t="s">
        <v>1496</v>
      </c>
      <c r="N142" s="3">
        <v>238599</v>
      </c>
      <c r="P142" s="3">
        <v>1905847</v>
      </c>
      <c r="Q142" s="4">
        <f t="shared" si="4"/>
        <v>45700</v>
      </c>
      <c r="R142" s="5">
        <f t="shared" si="5"/>
        <v>238599</v>
      </c>
      <c r="S142" s="5" t="str">
        <f>VLOOKUP(A142,コード等整理!$A$3:$C$17,2,FALSE)</f>
        <v>BS</v>
      </c>
      <c r="T142" s="3">
        <f>VLOOKUP(A142,コード等整理!$A$3:$C$17,3,FALSE)</f>
        <v>60</v>
      </c>
    </row>
    <row r="143" spans="1:20" x14ac:dyDescent="0.25">
      <c r="A143" s="3" t="s">
        <v>28</v>
      </c>
      <c r="B143" s="3" t="s">
        <v>74</v>
      </c>
      <c r="C143" s="3">
        <v>0</v>
      </c>
      <c r="D143" s="3" t="s">
        <v>401</v>
      </c>
      <c r="E143" s="3" t="s">
        <v>406</v>
      </c>
      <c r="F143" s="3" t="s">
        <v>401</v>
      </c>
      <c r="G143" s="3" t="s">
        <v>24</v>
      </c>
      <c r="H143" s="3" t="s">
        <v>422</v>
      </c>
      <c r="I143" s="3" t="s">
        <v>565</v>
      </c>
      <c r="J143" s="3" t="s">
        <v>1472</v>
      </c>
      <c r="K143" s="3" t="s">
        <v>1484</v>
      </c>
      <c r="L143" s="3" t="s">
        <v>1489</v>
      </c>
      <c r="M143" s="3" t="s">
        <v>1497</v>
      </c>
      <c r="O143" s="3">
        <v>293736</v>
      </c>
      <c r="P143" s="3">
        <v>1357689</v>
      </c>
      <c r="Q143" s="4">
        <f t="shared" si="4"/>
        <v>45701</v>
      </c>
      <c r="R143" s="5">
        <f t="shared" si="5"/>
        <v>-293736</v>
      </c>
      <c r="S143" s="5" t="str">
        <f>VLOOKUP(A143,コード等整理!$A$3:$C$17,2,FALSE)</f>
        <v>BS</v>
      </c>
      <c r="T143" s="3">
        <f>VLOOKUP(A143,コード等整理!$A$3:$C$17,3,FALSE)</f>
        <v>40</v>
      </c>
    </row>
    <row r="144" spans="1:20" x14ac:dyDescent="0.25">
      <c r="A144" s="3" t="s">
        <v>18</v>
      </c>
      <c r="B144" s="3" t="s">
        <v>74</v>
      </c>
      <c r="C144" s="3">
        <v>0</v>
      </c>
      <c r="D144" s="3" t="s">
        <v>400</v>
      </c>
      <c r="E144" s="3" t="s">
        <v>406</v>
      </c>
      <c r="F144" s="3" t="s">
        <v>400</v>
      </c>
      <c r="G144" s="3" t="s">
        <v>409</v>
      </c>
      <c r="H144" s="3" t="s">
        <v>420</v>
      </c>
      <c r="I144" s="3" t="s">
        <v>566</v>
      </c>
      <c r="J144" s="3" t="s">
        <v>1473</v>
      </c>
      <c r="K144" s="3" t="s">
        <v>1481</v>
      </c>
      <c r="L144" s="3" t="s">
        <v>1489</v>
      </c>
      <c r="M144" s="3" t="s">
        <v>1499</v>
      </c>
      <c r="O144" s="3">
        <v>26196</v>
      </c>
      <c r="P144" s="3">
        <v>2748693</v>
      </c>
      <c r="Q144" s="4">
        <f t="shared" si="4"/>
        <v>45701</v>
      </c>
      <c r="R144" s="5">
        <f t="shared" si="5"/>
        <v>-26196</v>
      </c>
      <c r="S144" s="5" t="str">
        <f>VLOOKUP(A144,コード等整理!$A$3:$C$17,2,FALSE)</f>
        <v>PL</v>
      </c>
      <c r="T144" s="3">
        <f>VLOOKUP(A144,コード等整理!$A$3:$C$17,3,FALSE)</f>
        <v>90</v>
      </c>
    </row>
    <row r="145" spans="1:20" x14ac:dyDescent="0.25">
      <c r="A145" s="3" t="s">
        <v>18</v>
      </c>
      <c r="B145" s="3" t="s">
        <v>74</v>
      </c>
      <c r="C145" s="3">
        <v>0</v>
      </c>
      <c r="D145" s="3" t="s">
        <v>402</v>
      </c>
      <c r="E145" s="3" t="s">
        <v>406</v>
      </c>
      <c r="F145" s="3" t="s">
        <v>402</v>
      </c>
      <c r="G145" s="3" t="s">
        <v>412</v>
      </c>
      <c r="H145" s="3" t="s">
        <v>423</v>
      </c>
      <c r="I145" s="3" t="s">
        <v>567</v>
      </c>
      <c r="J145" s="3" t="s">
        <v>1467</v>
      </c>
      <c r="K145" s="3" t="s">
        <v>1486</v>
      </c>
      <c r="L145" s="3" t="s">
        <v>19</v>
      </c>
      <c r="M145" s="3" t="s">
        <v>1497</v>
      </c>
      <c r="N145" s="3">
        <v>195679</v>
      </c>
      <c r="P145" s="3">
        <v>1910486</v>
      </c>
      <c r="Q145" s="4">
        <f t="shared" si="4"/>
        <v>45701</v>
      </c>
      <c r="R145" s="5">
        <f t="shared" si="5"/>
        <v>195679</v>
      </c>
      <c r="S145" s="5" t="str">
        <f>VLOOKUP(A145,コード等整理!$A$3:$C$17,2,FALSE)</f>
        <v>PL</v>
      </c>
      <c r="T145" s="3">
        <f>VLOOKUP(A145,コード等整理!$A$3:$C$17,3,FALSE)</f>
        <v>90</v>
      </c>
    </row>
    <row r="146" spans="1:20" x14ac:dyDescent="0.25">
      <c r="A146" s="3" t="s">
        <v>29</v>
      </c>
      <c r="B146" s="3" t="s">
        <v>75</v>
      </c>
      <c r="C146" s="3">
        <v>0</v>
      </c>
      <c r="D146" s="3" t="s">
        <v>396</v>
      </c>
      <c r="E146" s="3" t="s">
        <v>406</v>
      </c>
      <c r="F146" s="3" t="s">
        <v>396</v>
      </c>
      <c r="G146" s="3" t="s">
        <v>413</v>
      </c>
      <c r="H146" s="3" t="s">
        <v>421</v>
      </c>
      <c r="I146" s="3" t="s">
        <v>568</v>
      </c>
      <c r="J146" s="3" t="s">
        <v>1469</v>
      </c>
      <c r="K146" s="3" t="s">
        <v>1483</v>
      </c>
      <c r="L146" s="3" t="s">
        <v>1488</v>
      </c>
      <c r="M146" s="3" t="s">
        <v>1501</v>
      </c>
      <c r="O146" s="3">
        <v>272002</v>
      </c>
      <c r="P146" s="3">
        <v>1013492</v>
      </c>
      <c r="Q146" s="4">
        <f t="shared" si="4"/>
        <v>45702</v>
      </c>
      <c r="R146" s="5">
        <f t="shared" si="5"/>
        <v>-272002</v>
      </c>
      <c r="S146" s="5" t="str">
        <f>VLOOKUP(A146,コード等整理!$A$3:$C$17,2,FALSE)</f>
        <v>PL</v>
      </c>
      <c r="T146" s="3">
        <f>VLOOKUP(A146,コード等整理!$A$3:$C$17,3,FALSE)</f>
        <v>80</v>
      </c>
    </row>
    <row r="147" spans="1:20" x14ac:dyDescent="0.25">
      <c r="A147" s="3" t="s">
        <v>18</v>
      </c>
      <c r="B147" s="3" t="s">
        <v>76</v>
      </c>
      <c r="C147" s="3">
        <v>0</v>
      </c>
      <c r="D147" s="3" t="s">
        <v>400</v>
      </c>
      <c r="E147" s="3" t="s">
        <v>407</v>
      </c>
      <c r="F147" s="3" t="s">
        <v>400</v>
      </c>
      <c r="G147" s="3" t="s">
        <v>410</v>
      </c>
      <c r="H147" s="3" t="s">
        <v>421</v>
      </c>
      <c r="I147" s="3" t="s">
        <v>569</v>
      </c>
      <c r="J147" s="3" t="s">
        <v>1475</v>
      </c>
      <c r="K147" s="3" t="s">
        <v>1477</v>
      </c>
      <c r="L147" s="3" t="s">
        <v>1488</v>
      </c>
      <c r="M147" s="3" t="s">
        <v>1500</v>
      </c>
      <c r="O147" s="3">
        <v>82787</v>
      </c>
      <c r="P147" s="3">
        <v>1832082</v>
      </c>
      <c r="Q147" s="4">
        <f t="shared" si="4"/>
        <v>45703</v>
      </c>
      <c r="R147" s="5">
        <f t="shared" si="5"/>
        <v>-82787</v>
      </c>
      <c r="S147" s="5" t="str">
        <f>VLOOKUP(A147,コード等整理!$A$3:$C$17,2,FALSE)</f>
        <v>PL</v>
      </c>
      <c r="T147" s="3">
        <f>VLOOKUP(A147,コード等整理!$A$3:$C$17,3,FALSE)</f>
        <v>90</v>
      </c>
    </row>
    <row r="148" spans="1:20" x14ac:dyDescent="0.25">
      <c r="A148" s="3" t="s">
        <v>25</v>
      </c>
      <c r="B148" s="3" t="s">
        <v>76</v>
      </c>
      <c r="C148" s="3">
        <v>0</v>
      </c>
      <c r="D148" s="3" t="s">
        <v>401</v>
      </c>
      <c r="E148" s="3" t="s">
        <v>407</v>
      </c>
      <c r="F148" s="3" t="s">
        <v>401</v>
      </c>
      <c r="G148" s="3" t="s">
        <v>412</v>
      </c>
      <c r="H148" s="3" t="s">
        <v>418</v>
      </c>
      <c r="I148" s="3" t="s">
        <v>570</v>
      </c>
      <c r="J148" s="3" t="s">
        <v>1469</v>
      </c>
      <c r="K148" s="3" t="s">
        <v>1478</v>
      </c>
      <c r="L148" s="3" t="s">
        <v>21</v>
      </c>
      <c r="M148" s="3" t="s">
        <v>1502</v>
      </c>
      <c r="N148" s="3">
        <v>339239</v>
      </c>
      <c r="P148" s="3">
        <v>947065</v>
      </c>
      <c r="Q148" s="4">
        <f t="shared" si="4"/>
        <v>45703</v>
      </c>
      <c r="R148" s="5">
        <f t="shared" si="5"/>
        <v>339239</v>
      </c>
      <c r="S148" s="5" t="str">
        <f>VLOOKUP(A148,コード等整理!$A$3:$C$17,2,FALSE)</f>
        <v>BS</v>
      </c>
      <c r="T148" s="3">
        <f>VLOOKUP(A148,コード等整理!$A$3:$C$17,3,FALSE)</f>
        <v>60</v>
      </c>
    </row>
    <row r="149" spans="1:20" x14ac:dyDescent="0.25">
      <c r="A149" s="3" t="s">
        <v>22</v>
      </c>
      <c r="B149" s="3" t="s">
        <v>76</v>
      </c>
      <c r="C149" s="3">
        <v>0</v>
      </c>
      <c r="D149" s="3" t="s">
        <v>405</v>
      </c>
      <c r="E149" s="3" t="s">
        <v>408</v>
      </c>
      <c r="F149" s="3" t="s">
        <v>405</v>
      </c>
      <c r="G149" s="3" t="s">
        <v>414</v>
      </c>
      <c r="H149" s="3" t="s">
        <v>418</v>
      </c>
      <c r="I149" s="3" t="s">
        <v>571</v>
      </c>
      <c r="J149" s="3" t="s">
        <v>1468</v>
      </c>
      <c r="K149" s="3" t="s">
        <v>1484</v>
      </c>
      <c r="L149" s="3" t="s">
        <v>1487</v>
      </c>
      <c r="M149" s="3" t="s">
        <v>1503</v>
      </c>
      <c r="O149" s="3">
        <v>34710</v>
      </c>
      <c r="P149" s="3">
        <v>2268000</v>
      </c>
      <c r="Q149" s="4">
        <f t="shared" si="4"/>
        <v>45703</v>
      </c>
      <c r="R149" s="5">
        <f t="shared" si="5"/>
        <v>-34710</v>
      </c>
      <c r="S149" s="5" t="str">
        <f>VLOOKUP(A149,コード等整理!$A$3:$C$17,2,FALSE)</f>
        <v>BS</v>
      </c>
      <c r="T149" s="3">
        <f>VLOOKUP(A149,コード等整理!$A$3:$C$17,3,FALSE)</f>
        <v>10</v>
      </c>
    </row>
    <row r="150" spans="1:20" x14ac:dyDescent="0.25">
      <c r="A150" s="3" t="s">
        <v>28</v>
      </c>
      <c r="B150" s="3" t="s">
        <v>76</v>
      </c>
      <c r="C150" s="3">
        <v>0</v>
      </c>
      <c r="D150" s="3" t="s">
        <v>396</v>
      </c>
      <c r="E150" s="3" t="s">
        <v>406</v>
      </c>
      <c r="F150" s="3" t="s">
        <v>396</v>
      </c>
      <c r="G150" s="3" t="s">
        <v>409</v>
      </c>
      <c r="H150" s="3" t="s">
        <v>421</v>
      </c>
      <c r="I150" s="3" t="s">
        <v>572</v>
      </c>
      <c r="J150" s="3" t="s">
        <v>1467</v>
      </c>
      <c r="K150" s="3" t="s">
        <v>1478</v>
      </c>
      <c r="L150" s="3" t="s">
        <v>1491</v>
      </c>
      <c r="M150" s="3" t="s">
        <v>1502</v>
      </c>
      <c r="N150" s="3">
        <v>15713</v>
      </c>
      <c r="P150" s="3">
        <v>2232378</v>
      </c>
      <c r="Q150" s="4">
        <f t="shared" si="4"/>
        <v>45703</v>
      </c>
      <c r="R150" s="5">
        <f t="shared" si="5"/>
        <v>15713</v>
      </c>
      <c r="S150" s="5" t="str">
        <f>VLOOKUP(A150,コード等整理!$A$3:$C$17,2,FALSE)</f>
        <v>BS</v>
      </c>
      <c r="T150" s="3">
        <f>VLOOKUP(A150,コード等整理!$A$3:$C$17,3,FALSE)</f>
        <v>40</v>
      </c>
    </row>
    <row r="151" spans="1:20" x14ac:dyDescent="0.25">
      <c r="A151" s="3" t="s">
        <v>24</v>
      </c>
      <c r="B151" s="3" t="s">
        <v>77</v>
      </c>
      <c r="C151" s="3">
        <v>0</v>
      </c>
      <c r="D151" s="3" t="s">
        <v>396</v>
      </c>
      <c r="E151" s="3" t="s">
        <v>408</v>
      </c>
      <c r="F151" s="3" t="s">
        <v>396</v>
      </c>
      <c r="G151" s="3" t="s">
        <v>412</v>
      </c>
      <c r="H151" s="3" t="s">
        <v>421</v>
      </c>
      <c r="I151" s="3" t="s">
        <v>573</v>
      </c>
      <c r="J151" s="3" t="s">
        <v>1467</v>
      </c>
      <c r="K151" s="3" t="s">
        <v>1485</v>
      </c>
      <c r="L151" s="3" t="s">
        <v>1489</v>
      </c>
      <c r="M151" s="3" t="s">
        <v>1496</v>
      </c>
      <c r="N151" s="3">
        <v>227215</v>
      </c>
      <c r="P151" s="3">
        <v>2446209</v>
      </c>
      <c r="Q151" s="4">
        <f t="shared" si="4"/>
        <v>45704</v>
      </c>
      <c r="R151" s="5">
        <f t="shared" si="5"/>
        <v>227215</v>
      </c>
      <c r="S151" s="5" t="str">
        <f>VLOOKUP(A151,コード等整理!$A$3:$C$17,2,FALSE)</f>
        <v>PL</v>
      </c>
      <c r="T151" s="3">
        <f>VLOOKUP(A151,コード等整理!$A$3:$C$17,3,FALSE)</f>
        <v>140</v>
      </c>
    </row>
    <row r="152" spans="1:20" x14ac:dyDescent="0.25">
      <c r="A152" s="3" t="s">
        <v>23</v>
      </c>
      <c r="B152" s="3" t="s">
        <v>77</v>
      </c>
      <c r="C152" s="3">
        <v>0</v>
      </c>
      <c r="D152" s="3" t="s">
        <v>404</v>
      </c>
      <c r="E152" s="3" t="s">
        <v>408</v>
      </c>
      <c r="F152" s="3" t="s">
        <v>404</v>
      </c>
      <c r="G152" s="3" t="s">
        <v>24</v>
      </c>
      <c r="H152" s="3" t="s">
        <v>420</v>
      </c>
      <c r="I152" s="3" t="s">
        <v>574</v>
      </c>
      <c r="J152" s="3" t="s">
        <v>1474</v>
      </c>
      <c r="K152" s="3" t="s">
        <v>1484</v>
      </c>
      <c r="L152" s="3" t="s">
        <v>1490</v>
      </c>
      <c r="M152" s="3" t="s">
        <v>1495</v>
      </c>
      <c r="N152" s="3">
        <v>112822</v>
      </c>
      <c r="P152" s="3">
        <v>1210254</v>
      </c>
      <c r="Q152" s="4">
        <f t="shared" si="4"/>
        <v>45704</v>
      </c>
      <c r="R152" s="5">
        <f t="shared" si="5"/>
        <v>112822</v>
      </c>
      <c r="S152" s="5" t="str">
        <f>VLOOKUP(A152,コード等整理!$A$3:$C$17,2,FALSE)</f>
        <v>PL</v>
      </c>
      <c r="T152" s="3">
        <f>VLOOKUP(A152,コード等整理!$A$3:$C$17,3,FALSE)</f>
        <v>130</v>
      </c>
    </row>
    <row r="153" spans="1:20" x14ac:dyDescent="0.25">
      <c r="A153" s="3" t="s">
        <v>29</v>
      </c>
      <c r="B153" s="3" t="s">
        <v>78</v>
      </c>
      <c r="C153" s="3">
        <v>0</v>
      </c>
      <c r="D153" s="3" t="s">
        <v>404</v>
      </c>
      <c r="E153" s="3" t="s">
        <v>407</v>
      </c>
      <c r="F153" s="3" t="s">
        <v>404</v>
      </c>
      <c r="G153" s="3" t="s">
        <v>415</v>
      </c>
      <c r="H153" s="3" t="s">
        <v>418</v>
      </c>
      <c r="I153" s="3" t="s">
        <v>575</v>
      </c>
      <c r="J153" s="3" t="s">
        <v>1469</v>
      </c>
      <c r="K153" s="3" t="s">
        <v>1477</v>
      </c>
      <c r="L153" s="3" t="s">
        <v>1491</v>
      </c>
      <c r="M153" s="3" t="s">
        <v>1497</v>
      </c>
      <c r="N153" s="3">
        <v>305587</v>
      </c>
      <c r="P153" s="3">
        <v>587811</v>
      </c>
      <c r="Q153" s="4">
        <f t="shared" si="4"/>
        <v>45705</v>
      </c>
      <c r="R153" s="5">
        <f t="shared" si="5"/>
        <v>305587</v>
      </c>
      <c r="S153" s="5" t="str">
        <f>VLOOKUP(A153,コード等整理!$A$3:$C$17,2,FALSE)</f>
        <v>PL</v>
      </c>
      <c r="T153" s="3">
        <f>VLOOKUP(A153,コード等整理!$A$3:$C$17,3,FALSE)</f>
        <v>80</v>
      </c>
    </row>
    <row r="154" spans="1:20" x14ac:dyDescent="0.25">
      <c r="A154" s="3" t="s">
        <v>19</v>
      </c>
      <c r="B154" s="3" t="s">
        <v>78</v>
      </c>
      <c r="C154" s="3">
        <v>0</v>
      </c>
      <c r="D154" s="3" t="s">
        <v>403</v>
      </c>
      <c r="E154" s="3" t="s">
        <v>407</v>
      </c>
      <c r="F154" s="3" t="s">
        <v>403</v>
      </c>
      <c r="G154" s="3" t="s">
        <v>413</v>
      </c>
      <c r="H154" s="3" t="s">
        <v>423</v>
      </c>
      <c r="I154" s="3" t="s">
        <v>576</v>
      </c>
      <c r="J154" s="3" t="s">
        <v>1473</v>
      </c>
      <c r="K154" s="3" t="s">
        <v>1483</v>
      </c>
      <c r="L154" s="3" t="s">
        <v>1492</v>
      </c>
      <c r="M154" s="3" t="s">
        <v>1499</v>
      </c>
      <c r="O154" s="3">
        <v>65698</v>
      </c>
      <c r="P154" s="3">
        <v>2899880</v>
      </c>
      <c r="Q154" s="4">
        <f t="shared" si="4"/>
        <v>45705</v>
      </c>
      <c r="R154" s="5">
        <f t="shared" si="5"/>
        <v>-65698</v>
      </c>
      <c r="S154" s="5" t="str">
        <f>VLOOKUP(A154,コード等整理!$A$3:$C$17,2,FALSE)</f>
        <v>PL</v>
      </c>
      <c r="T154" s="3">
        <f>VLOOKUP(A154,コード等整理!$A$3:$C$17,3,FALSE)</f>
        <v>100</v>
      </c>
    </row>
    <row r="155" spans="1:20" x14ac:dyDescent="0.25">
      <c r="A155" s="3" t="s">
        <v>26</v>
      </c>
      <c r="B155" s="3" t="s">
        <v>79</v>
      </c>
      <c r="C155" s="3">
        <v>0</v>
      </c>
      <c r="D155" s="3" t="s">
        <v>400</v>
      </c>
      <c r="E155" s="3" t="s">
        <v>406</v>
      </c>
      <c r="F155" s="3" t="s">
        <v>400</v>
      </c>
      <c r="G155" s="3" t="s">
        <v>412</v>
      </c>
      <c r="H155" s="3" t="s">
        <v>421</v>
      </c>
      <c r="I155" s="3" t="s">
        <v>577</v>
      </c>
      <c r="J155" s="3" t="s">
        <v>1469</v>
      </c>
      <c r="K155" s="3" t="s">
        <v>1481</v>
      </c>
      <c r="L155" s="3" t="s">
        <v>1488</v>
      </c>
      <c r="M155" s="3" t="s">
        <v>1504</v>
      </c>
      <c r="O155" s="3">
        <v>430822</v>
      </c>
      <c r="P155" s="3">
        <v>2771979</v>
      </c>
      <c r="Q155" s="4">
        <f t="shared" si="4"/>
        <v>45706</v>
      </c>
      <c r="R155" s="5">
        <f t="shared" si="5"/>
        <v>-430822</v>
      </c>
      <c r="S155" s="5" t="str">
        <f>VLOOKUP(A155,コード等整理!$A$3:$C$17,2,FALSE)</f>
        <v>BS</v>
      </c>
      <c r="T155" s="3">
        <f>VLOOKUP(A155,コード等整理!$A$3:$C$17,3,FALSE)</f>
        <v>30</v>
      </c>
    </row>
    <row r="156" spans="1:20" x14ac:dyDescent="0.25">
      <c r="A156" s="3" t="s">
        <v>28</v>
      </c>
      <c r="B156" s="3" t="s">
        <v>80</v>
      </c>
      <c r="C156" s="3">
        <v>0</v>
      </c>
      <c r="D156" s="3" t="s">
        <v>401</v>
      </c>
      <c r="E156" s="3" t="s">
        <v>406</v>
      </c>
      <c r="F156" s="3" t="s">
        <v>401</v>
      </c>
      <c r="G156" s="3" t="s">
        <v>416</v>
      </c>
      <c r="H156" s="3" t="s">
        <v>420</v>
      </c>
      <c r="I156" s="3" t="s">
        <v>578</v>
      </c>
      <c r="J156" s="3" t="s">
        <v>1475</v>
      </c>
      <c r="K156" s="3" t="s">
        <v>1482</v>
      </c>
      <c r="L156" s="3" t="s">
        <v>1487</v>
      </c>
      <c r="M156" s="3" t="s">
        <v>1502</v>
      </c>
      <c r="N156" s="3">
        <v>442603</v>
      </c>
      <c r="P156" s="3">
        <v>2484173</v>
      </c>
      <c r="Q156" s="4">
        <f t="shared" si="4"/>
        <v>45707</v>
      </c>
      <c r="R156" s="5">
        <f t="shared" si="5"/>
        <v>442603</v>
      </c>
      <c r="S156" s="5" t="str">
        <f>VLOOKUP(A156,コード等整理!$A$3:$C$17,2,FALSE)</f>
        <v>BS</v>
      </c>
      <c r="T156" s="3">
        <f>VLOOKUP(A156,コード等整理!$A$3:$C$17,3,FALSE)</f>
        <v>40</v>
      </c>
    </row>
    <row r="157" spans="1:20" x14ac:dyDescent="0.25">
      <c r="A157" s="3" t="s">
        <v>17</v>
      </c>
      <c r="B157" s="3" t="s">
        <v>80</v>
      </c>
      <c r="C157" s="3">
        <v>0</v>
      </c>
      <c r="D157" s="3" t="s">
        <v>399</v>
      </c>
      <c r="E157" s="3" t="s">
        <v>406</v>
      </c>
      <c r="F157" s="3" t="s">
        <v>399</v>
      </c>
      <c r="G157" s="3" t="s">
        <v>414</v>
      </c>
      <c r="H157" s="3" t="s">
        <v>419</v>
      </c>
      <c r="I157" s="3" t="s">
        <v>579</v>
      </c>
      <c r="J157" s="3" t="s">
        <v>1469</v>
      </c>
      <c r="K157" s="3" t="s">
        <v>1480</v>
      </c>
      <c r="L157" s="3" t="s">
        <v>1492</v>
      </c>
      <c r="M157" s="3" t="s">
        <v>1504</v>
      </c>
      <c r="O157" s="3">
        <v>23345</v>
      </c>
      <c r="P157" s="3">
        <v>2379428</v>
      </c>
      <c r="Q157" s="4">
        <f t="shared" si="4"/>
        <v>45707</v>
      </c>
      <c r="R157" s="5">
        <f t="shared" si="5"/>
        <v>-23345</v>
      </c>
      <c r="S157" s="5" t="str">
        <f>VLOOKUP(A157,コード等整理!$A$3:$C$17,2,FALSE)</f>
        <v>PL</v>
      </c>
      <c r="T157" s="3">
        <f>VLOOKUP(A157,コード等整理!$A$3:$C$17,3,FALSE)</f>
        <v>150</v>
      </c>
    </row>
    <row r="158" spans="1:20" x14ac:dyDescent="0.25">
      <c r="A158" s="3" t="s">
        <v>23</v>
      </c>
      <c r="B158" s="3" t="s">
        <v>81</v>
      </c>
      <c r="C158" s="3">
        <v>0</v>
      </c>
      <c r="D158" s="3" t="s">
        <v>398</v>
      </c>
      <c r="E158" s="3" t="s">
        <v>408</v>
      </c>
      <c r="F158" s="3" t="s">
        <v>398</v>
      </c>
      <c r="G158" s="3" t="s">
        <v>412</v>
      </c>
      <c r="H158" s="3" t="s">
        <v>422</v>
      </c>
      <c r="I158" s="3" t="s">
        <v>580</v>
      </c>
      <c r="J158" s="3" t="s">
        <v>1470</v>
      </c>
      <c r="K158" s="3" t="s">
        <v>1479</v>
      </c>
      <c r="L158" s="3" t="s">
        <v>1490</v>
      </c>
      <c r="M158" s="3" t="s">
        <v>1501</v>
      </c>
      <c r="N158" s="3">
        <v>310643</v>
      </c>
      <c r="P158" s="3">
        <v>623952</v>
      </c>
      <c r="Q158" s="4">
        <f t="shared" si="4"/>
        <v>45708</v>
      </c>
      <c r="R158" s="5">
        <f t="shared" si="5"/>
        <v>310643</v>
      </c>
      <c r="S158" s="5" t="str">
        <f>VLOOKUP(A158,コード等整理!$A$3:$C$17,2,FALSE)</f>
        <v>PL</v>
      </c>
      <c r="T158" s="3">
        <f>VLOOKUP(A158,コード等整理!$A$3:$C$17,3,FALSE)</f>
        <v>130</v>
      </c>
    </row>
    <row r="159" spans="1:20" x14ac:dyDescent="0.25">
      <c r="A159" s="3" t="s">
        <v>30</v>
      </c>
      <c r="B159" s="3" t="s">
        <v>81</v>
      </c>
      <c r="C159" s="3">
        <v>0</v>
      </c>
      <c r="D159" s="3" t="s">
        <v>402</v>
      </c>
      <c r="E159" s="3" t="s">
        <v>406</v>
      </c>
      <c r="F159" s="3" t="s">
        <v>402</v>
      </c>
      <c r="G159" s="3" t="s">
        <v>409</v>
      </c>
      <c r="H159" s="3" t="s">
        <v>424</v>
      </c>
      <c r="I159" s="3" t="s">
        <v>581</v>
      </c>
      <c r="J159" s="3" t="s">
        <v>1472</v>
      </c>
      <c r="K159" s="3" t="s">
        <v>1480</v>
      </c>
      <c r="L159" s="3" t="s">
        <v>1489</v>
      </c>
      <c r="M159" s="3" t="s">
        <v>1497</v>
      </c>
      <c r="O159" s="3">
        <v>196380</v>
      </c>
      <c r="P159" s="3">
        <v>715281</v>
      </c>
      <c r="Q159" s="4">
        <f t="shared" si="4"/>
        <v>45708</v>
      </c>
      <c r="R159" s="5">
        <f t="shared" si="5"/>
        <v>-196380</v>
      </c>
      <c r="S159" s="5" t="str">
        <f>VLOOKUP(A159,コード等整理!$A$3:$C$17,2,FALSE)</f>
        <v>PL</v>
      </c>
      <c r="T159" s="3">
        <f>VLOOKUP(A159,コード等整理!$A$3:$C$17,3,FALSE)</f>
        <v>70</v>
      </c>
    </row>
    <row r="160" spans="1:20" x14ac:dyDescent="0.25">
      <c r="A160" s="3" t="s">
        <v>21</v>
      </c>
      <c r="B160" s="3" t="s">
        <v>81</v>
      </c>
      <c r="C160" s="3">
        <v>0</v>
      </c>
      <c r="D160" s="3" t="s">
        <v>399</v>
      </c>
      <c r="E160" s="3" t="s">
        <v>408</v>
      </c>
      <c r="F160" s="3" t="s">
        <v>399</v>
      </c>
      <c r="G160" s="3" t="s">
        <v>411</v>
      </c>
      <c r="H160" s="3" t="s">
        <v>419</v>
      </c>
      <c r="I160" s="3" t="s">
        <v>582</v>
      </c>
      <c r="J160" s="3" t="s">
        <v>1475</v>
      </c>
      <c r="K160" s="3" t="s">
        <v>1485</v>
      </c>
      <c r="L160" s="3" t="s">
        <v>1490</v>
      </c>
      <c r="M160" s="3" t="s">
        <v>1502</v>
      </c>
      <c r="N160" s="3">
        <v>298454</v>
      </c>
      <c r="P160" s="3">
        <v>976088</v>
      </c>
      <c r="Q160" s="4">
        <f t="shared" si="4"/>
        <v>45708</v>
      </c>
      <c r="R160" s="5">
        <f t="shared" si="5"/>
        <v>298454</v>
      </c>
      <c r="S160" s="5" t="str">
        <f>VLOOKUP(A160,コード等整理!$A$3:$C$17,2,FALSE)</f>
        <v>PL</v>
      </c>
      <c r="T160" s="3">
        <f>VLOOKUP(A160,コード等整理!$A$3:$C$17,3,FALSE)</f>
        <v>120</v>
      </c>
    </row>
    <row r="161" spans="1:20" x14ac:dyDescent="0.25">
      <c r="A161" s="3" t="s">
        <v>24</v>
      </c>
      <c r="B161" s="3" t="s">
        <v>81</v>
      </c>
      <c r="C161" s="3">
        <v>0</v>
      </c>
      <c r="D161" s="3" t="s">
        <v>399</v>
      </c>
      <c r="E161" s="3" t="s">
        <v>407</v>
      </c>
      <c r="F161" s="3" t="s">
        <v>399</v>
      </c>
      <c r="G161" s="3" t="s">
        <v>413</v>
      </c>
      <c r="H161" s="3" t="s">
        <v>422</v>
      </c>
      <c r="I161" s="3" t="s">
        <v>583</v>
      </c>
      <c r="J161" s="3" t="s">
        <v>1470</v>
      </c>
      <c r="K161" s="3" t="s">
        <v>1478</v>
      </c>
      <c r="L161" s="3" t="s">
        <v>1489</v>
      </c>
      <c r="M161" s="3" t="s">
        <v>1497</v>
      </c>
      <c r="N161" s="3">
        <v>365351</v>
      </c>
      <c r="P161" s="3">
        <v>2776540</v>
      </c>
      <c r="Q161" s="4">
        <f t="shared" si="4"/>
        <v>45708</v>
      </c>
      <c r="R161" s="5">
        <f t="shared" si="5"/>
        <v>365351</v>
      </c>
      <c r="S161" s="5" t="str">
        <f>VLOOKUP(A161,コード等整理!$A$3:$C$17,2,FALSE)</f>
        <v>PL</v>
      </c>
      <c r="T161" s="3">
        <f>VLOOKUP(A161,コード等整理!$A$3:$C$17,3,FALSE)</f>
        <v>140</v>
      </c>
    </row>
    <row r="162" spans="1:20" x14ac:dyDescent="0.25">
      <c r="A162" s="3" t="s">
        <v>29</v>
      </c>
      <c r="B162" s="3" t="s">
        <v>82</v>
      </c>
      <c r="C162" s="3">
        <v>0</v>
      </c>
      <c r="D162" s="3" t="s">
        <v>399</v>
      </c>
      <c r="E162" s="3" t="s">
        <v>407</v>
      </c>
      <c r="F162" s="3" t="s">
        <v>399</v>
      </c>
      <c r="G162" s="3" t="s">
        <v>417</v>
      </c>
      <c r="H162" s="3" t="s">
        <v>418</v>
      </c>
      <c r="I162" s="3" t="s">
        <v>584</v>
      </c>
      <c r="J162" s="3" t="s">
        <v>1473</v>
      </c>
      <c r="K162" s="3" t="s">
        <v>1477</v>
      </c>
      <c r="L162" s="3" t="s">
        <v>1492</v>
      </c>
      <c r="M162" s="3" t="s">
        <v>1500</v>
      </c>
      <c r="O162" s="3">
        <v>468427</v>
      </c>
      <c r="P162" s="3">
        <v>2246591</v>
      </c>
      <c r="Q162" s="4">
        <f t="shared" si="4"/>
        <v>45709</v>
      </c>
      <c r="R162" s="5">
        <f t="shared" si="5"/>
        <v>-468427</v>
      </c>
      <c r="S162" s="5" t="str">
        <f>VLOOKUP(A162,コード等整理!$A$3:$C$17,2,FALSE)</f>
        <v>PL</v>
      </c>
      <c r="T162" s="3">
        <f>VLOOKUP(A162,コード等整理!$A$3:$C$17,3,FALSE)</f>
        <v>80</v>
      </c>
    </row>
    <row r="163" spans="1:20" x14ac:dyDescent="0.25">
      <c r="A163" s="3" t="s">
        <v>25</v>
      </c>
      <c r="B163" s="3" t="s">
        <v>82</v>
      </c>
      <c r="C163" s="3">
        <v>0</v>
      </c>
      <c r="D163" s="3" t="s">
        <v>398</v>
      </c>
      <c r="E163" s="3" t="s">
        <v>406</v>
      </c>
      <c r="F163" s="3" t="s">
        <v>398</v>
      </c>
      <c r="G163" s="3" t="s">
        <v>410</v>
      </c>
      <c r="H163" s="3" t="s">
        <v>421</v>
      </c>
      <c r="I163" s="3" t="s">
        <v>585</v>
      </c>
      <c r="J163" s="3" t="s">
        <v>1471</v>
      </c>
      <c r="K163" s="3" t="s">
        <v>1486</v>
      </c>
      <c r="L163" s="3" t="s">
        <v>1488</v>
      </c>
      <c r="M163" s="3" t="s">
        <v>1495</v>
      </c>
      <c r="O163" s="3">
        <v>464027</v>
      </c>
      <c r="P163" s="3">
        <v>884390</v>
      </c>
      <c r="Q163" s="4">
        <f t="shared" si="4"/>
        <v>45709</v>
      </c>
      <c r="R163" s="5">
        <f t="shared" si="5"/>
        <v>-464027</v>
      </c>
      <c r="S163" s="5" t="str">
        <f>VLOOKUP(A163,コード等整理!$A$3:$C$17,2,FALSE)</f>
        <v>BS</v>
      </c>
      <c r="T163" s="3">
        <f>VLOOKUP(A163,コード等整理!$A$3:$C$17,3,FALSE)</f>
        <v>60</v>
      </c>
    </row>
    <row r="164" spans="1:20" x14ac:dyDescent="0.25">
      <c r="A164" s="3" t="s">
        <v>29</v>
      </c>
      <c r="B164" s="3" t="s">
        <v>83</v>
      </c>
      <c r="C164" s="3">
        <v>0</v>
      </c>
      <c r="D164" s="3" t="s">
        <v>404</v>
      </c>
      <c r="E164" s="3" t="s">
        <v>406</v>
      </c>
      <c r="F164" s="3" t="s">
        <v>404</v>
      </c>
      <c r="G164" s="3" t="s">
        <v>417</v>
      </c>
      <c r="H164" s="3" t="s">
        <v>421</v>
      </c>
      <c r="I164" s="3" t="s">
        <v>586</v>
      </c>
      <c r="J164" s="3" t="s">
        <v>1472</v>
      </c>
      <c r="K164" s="3" t="s">
        <v>1485</v>
      </c>
      <c r="L164" s="3" t="s">
        <v>21</v>
      </c>
      <c r="M164" s="3" t="s">
        <v>1495</v>
      </c>
      <c r="O164" s="3">
        <v>213554</v>
      </c>
      <c r="P164" s="3">
        <v>2856162</v>
      </c>
      <c r="Q164" s="4">
        <f t="shared" si="4"/>
        <v>45710</v>
      </c>
      <c r="R164" s="5">
        <f t="shared" si="5"/>
        <v>-213554</v>
      </c>
      <c r="S164" s="5" t="str">
        <f>VLOOKUP(A164,コード等整理!$A$3:$C$17,2,FALSE)</f>
        <v>PL</v>
      </c>
      <c r="T164" s="3">
        <f>VLOOKUP(A164,コード等整理!$A$3:$C$17,3,FALSE)</f>
        <v>80</v>
      </c>
    </row>
    <row r="165" spans="1:20" x14ac:dyDescent="0.25">
      <c r="A165" s="3" t="s">
        <v>26</v>
      </c>
      <c r="B165" s="3" t="s">
        <v>83</v>
      </c>
      <c r="C165" s="3">
        <v>0</v>
      </c>
      <c r="D165" s="3" t="s">
        <v>399</v>
      </c>
      <c r="E165" s="3" t="s">
        <v>407</v>
      </c>
      <c r="F165" s="3" t="s">
        <v>399</v>
      </c>
      <c r="G165" s="3" t="s">
        <v>413</v>
      </c>
      <c r="H165" s="3" t="s">
        <v>420</v>
      </c>
      <c r="I165" s="3" t="s">
        <v>587</v>
      </c>
      <c r="J165" s="3" t="s">
        <v>1471</v>
      </c>
      <c r="K165" s="3" t="s">
        <v>1481</v>
      </c>
      <c r="L165" s="3" t="s">
        <v>1490</v>
      </c>
      <c r="M165" s="3" t="s">
        <v>1503</v>
      </c>
      <c r="O165" s="3">
        <v>224701</v>
      </c>
      <c r="P165" s="3">
        <v>1439954</v>
      </c>
      <c r="Q165" s="4">
        <f t="shared" si="4"/>
        <v>45710</v>
      </c>
      <c r="R165" s="5">
        <f t="shared" si="5"/>
        <v>-224701</v>
      </c>
      <c r="S165" s="5" t="str">
        <f>VLOOKUP(A165,コード等整理!$A$3:$C$17,2,FALSE)</f>
        <v>BS</v>
      </c>
      <c r="T165" s="3">
        <f>VLOOKUP(A165,コード等整理!$A$3:$C$17,3,FALSE)</f>
        <v>30</v>
      </c>
    </row>
    <row r="166" spans="1:20" x14ac:dyDescent="0.25">
      <c r="A166" s="3" t="s">
        <v>28</v>
      </c>
      <c r="B166" s="3" t="s">
        <v>83</v>
      </c>
      <c r="C166" s="3">
        <v>0</v>
      </c>
      <c r="D166" s="3" t="s">
        <v>401</v>
      </c>
      <c r="E166" s="3" t="s">
        <v>406</v>
      </c>
      <c r="F166" s="3" t="s">
        <v>401</v>
      </c>
      <c r="G166" s="3" t="s">
        <v>414</v>
      </c>
      <c r="H166" s="3" t="s">
        <v>418</v>
      </c>
      <c r="I166" s="3" t="s">
        <v>588</v>
      </c>
      <c r="J166" s="3" t="s">
        <v>1473</v>
      </c>
      <c r="K166" s="3" t="s">
        <v>1479</v>
      </c>
      <c r="L166" s="3" t="s">
        <v>1488</v>
      </c>
      <c r="M166" s="3" t="s">
        <v>1497</v>
      </c>
      <c r="O166" s="3">
        <v>262476</v>
      </c>
      <c r="P166" s="3">
        <v>503712</v>
      </c>
      <c r="Q166" s="4">
        <f t="shared" si="4"/>
        <v>45710</v>
      </c>
      <c r="R166" s="5">
        <f t="shared" si="5"/>
        <v>-262476</v>
      </c>
      <c r="S166" s="5" t="str">
        <f>VLOOKUP(A166,コード等整理!$A$3:$C$17,2,FALSE)</f>
        <v>BS</v>
      </c>
      <c r="T166" s="3">
        <f>VLOOKUP(A166,コード等整理!$A$3:$C$17,3,FALSE)</f>
        <v>40</v>
      </c>
    </row>
    <row r="167" spans="1:20" x14ac:dyDescent="0.25">
      <c r="A167" s="3" t="s">
        <v>30</v>
      </c>
      <c r="B167" s="3" t="s">
        <v>84</v>
      </c>
      <c r="C167" s="3">
        <v>0</v>
      </c>
      <c r="D167" s="3" t="s">
        <v>405</v>
      </c>
      <c r="E167" s="3" t="s">
        <v>408</v>
      </c>
      <c r="F167" s="3" t="s">
        <v>405</v>
      </c>
      <c r="G167" s="3" t="s">
        <v>24</v>
      </c>
      <c r="H167" s="3" t="s">
        <v>423</v>
      </c>
      <c r="I167" s="3" t="s">
        <v>589</v>
      </c>
      <c r="J167" s="3" t="s">
        <v>1475</v>
      </c>
      <c r="K167" s="3" t="s">
        <v>1477</v>
      </c>
      <c r="L167" s="3" t="s">
        <v>1494</v>
      </c>
      <c r="M167" s="3" t="s">
        <v>1502</v>
      </c>
      <c r="O167" s="3">
        <v>414061</v>
      </c>
      <c r="P167" s="3">
        <v>2685478</v>
      </c>
      <c r="Q167" s="4">
        <f t="shared" si="4"/>
        <v>45711</v>
      </c>
      <c r="R167" s="5">
        <f t="shared" si="5"/>
        <v>-414061</v>
      </c>
      <c r="S167" s="5" t="str">
        <f>VLOOKUP(A167,コード等整理!$A$3:$C$17,2,FALSE)</f>
        <v>PL</v>
      </c>
      <c r="T167" s="3">
        <f>VLOOKUP(A167,コード等整理!$A$3:$C$17,3,FALSE)</f>
        <v>70</v>
      </c>
    </row>
    <row r="168" spans="1:20" x14ac:dyDescent="0.25">
      <c r="A168" s="3" t="s">
        <v>28</v>
      </c>
      <c r="B168" s="3" t="s">
        <v>84</v>
      </c>
      <c r="C168" s="3">
        <v>0</v>
      </c>
      <c r="D168" s="3" t="s">
        <v>405</v>
      </c>
      <c r="E168" s="3" t="s">
        <v>407</v>
      </c>
      <c r="F168" s="3" t="s">
        <v>405</v>
      </c>
      <c r="G168" s="3" t="s">
        <v>24</v>
      </c>
      <c r="H168" s="3" t="s">
        <v>422</v>
      </c>
      <c r="I168" s="3" t="s">
        <v>590</v>
      </c>
      <c r="J168" s="3" t="s">
        <v>1475</v>
      </c>
      <c r="K168" s="3" t="s">
        <v>1485</v>
      </c>
      <c r="L168" s="3" t="s">
        <v>1492</v>
      </c>
      <c r="M168" s="3" t="s">
        <v>1496</v>
      </c>
      <c r="N168" s="3">
        <v>301527</v>
      </c>
      <c r="P168" s="3">
        <v>2274597</v>
      </c>
      <c r="Q168" s="4">
        <f t="shared" si="4"/>
        <v>45711</v>
      </c>
      <c r="R168" s="5">
        <f t="shared" si="5"/>
        <v>301527</v>
      </c>
      <c r="S168" s="5" t="str">
        <f>VLOOKUP(A168,コード等整理!$A$3:$C$17,2,FALSE)</f>
        <v>BS</v>
      </c>
      <c r="T168" s="3">
        <f>VLOOKUP(A168,コード等整理!$A$3:$C$17,3,FALSE)</f>
        <v>40</v>
      </c>
    </row>
    <row r="169" spans="1:20" x14ac:dyDescent="0.25">
      <c r="A169" s="3" t="s">
        <v>23</v>
      </c>
      <c r="B169" s="3" t="s">
        <v>85</v>
      </c>
      <c r="C169" s="3">
        <v>0</v>
      </c>
      <c r="D169" s="3" t="s">
        <v>399</v>
      </c>
      <c r="E169" s="3" t="s">
        <v>408</v>
      </c>
      <c r="F169" s="3" t="s">
        <v>399</v>
      </c>
      <c r="G169" s="3" t="s">
        <v>414</v>
      </c>
      <c r="H169" s="3" t="s">
        <v>422</v>
      </c>
      <c r="I169" s="3" t="s">
        <v>591</v>
      </c>
      <c r="J169" s="3" t="s">
        <v>1474</v>
      </c>
      <c r="K169" s="3" t="s">
        <v>1484</v>
      </c>
      <c r="L169" s="3" t="s">
        <v>1494</v>
      </c>
      <c r="M169" s="3" t="s">
        <v>1495</v>
      </c>
      <c r="O169" s="3">
        <v>78289</v>
      </c>
      <c r="P169" s="3">
        <v>2594953</v>
      </c>
      <c r="Q169" s="4">
        <f t="shared" si="4"/>
        <v>45712</v>
      </c>
      <c r="R169" s="5">
        <f t="shared" si="5"/>
        <v>-78289</v>
      </c>
      <c r="S169" s="5" t="str">
        <f>VLOOKUP(A169,コード等整理!$A$3:$C$17,2,FALSE)</f>
        <v>PL</v>
      </c>
      <c r="T169" s="3">
        <f>VLOOKUP(A169,コード等整理!$A$3:$C$17,3,FALSE)</f>
        <v>130</v>
      </c>
    </row>
    <row r="170" spans="1:20" x14ac:dyDescent="0.25">
      <c r="A170" s="3" t="s">
        <v>23</v>
      </c>
      <c r="B170" s="3" t="s">
        <v>85</v>
      </c>
      <c r="C170" s="3">
        <v>0</v>
      </c>
      <c r="D170" s="3" t="s">
        <v>399</v>
      </c>
      <c r="E170" s="3" t="s">
        <v>406</v>
      </c>
      <c r="F170" s="3" t="s">
        <v>399</v>
      </c>
      <c r="G170" s="3" t="s">
        <v>24</v>
      </c>
      <c r="H170" s="3" t="s">
        <v>424</v>
      </c>
      <c r="I170" s="3" t="s">
        <v>592</v>
      </c>
      <c r="J170" s="3" t="s">
        <v>1473</v>
      </c>
      <c r="K170" s="3" t="s">
        <v>1480</v>
      </c>
      <c r="L170" s="3" t="s">
        <v>1489</v>
      </c>
      <c r="M170" s="3" t="s">
        <v>1500</v>
      </c>
      <c r="O170" s="3">
        <v>57958</v>
      </c>
      <c r="P170" s="3">
        <v>2976605</v>
      </c>
      <c r="Q170" s="4">
        <f t="shared" si="4"/>
        <v>45712</v>
      </c>
      <c r="R170" s="5">
        <f t="shared" si="5"/>
        <v>-57958</v>
      </c>
      <c r="S170" s="5" t="str">
        <f>VLOOKUP(A170,コード等整理!$A$3:$C$17,2,FALSE)</f>
        <v>PL</v>
      </c>
      <c r="T170" s="3">
        <f>VLOOKUP(A170,コード等整理!$A$3:$C$17,3,FALSE)</f>
        <v>130</v>
      </c>
    </row>
    <row r="171" spans="1:20" x14ac:dyDescent="0.25">
      <c r="A171" s="3" t="s">
        <v>26</v>
      </c>
      <c r="B171" s="3" t="s">
        <v>86</v>
      </c>
      <c r="C171" s="3">
        <v>0</v>
      </c>
      <c r="D171" s="3" t="s">
        <v>397</v>
      </c>
      <c r="E171" s="3" t="s">
        <v>408</v>
      </c>
      <c r="F171" s="3" t="s">
        <v>397</v>
      </c>
      <c r="G171" s="3" t="s">
        <v>414</v>
      </c>
      <c r="H171" s="3" t="s">
        <v>419</v>
      </c>
      <c r="I171" s="3" t="s">
        <v>593</v>
      </c>
      <c r="J171" s="3" t="s">
        <v>1469</v>
      </c>
      <c r="K171" s="3" t="s">
        <v>1483</v>
      </c>
      <c r="L171" s="3" t="s">
        <v>1489</v>
      </c>
      <c r="M171" s="3" t="s">
        <v>1500</v>
      </c>
      <c r="O171" s="3">
        <v>211486</v>
      </c>
      <c r="P171" s="3">
        <v>726771</v>
      </c>
      <c r="Q171" s="4">
        <f t="shared" si="4"/>
        <v>45713</v>
      </c>
      <c r="R171" s="5">
        <f t="shared" si="5"/>
        <v>-211486</v>
      </c>
      <c r="S171" s="5" t="str">
        <f>VLOOKUP(A171,コード等整理!$A$3:$C$17,2,FALSE)</f>
        <v>BS</v>
      </c>
      <c r="T171" s="3">
        <f>VLOOKUP(A171,コード等整理!$A$3:$C$17,3,FALSE)</f>
        <v>30</v>
      </c>
    </row>
    <row r="172" spans="1:20" x14ac:dyDescent="0.25">
      <c r="A172" s="3" t="s">
        <v>22</v>
      </c>
      <c r="B172" s="3" t="s">
        <v>86</v>
      </c>
      <c r="C172" s="3">
        <v>0</v>
      </c>
      <c r="D172" s="3" t="s">
        <v>401</v>
      </c>
      <c r="E172" s="3" t="s">
        <v>408</v>
      </c>
      <c r="F172" s="3" t="s">
        <v>401</v>
      </c>
      <c r="G172" s="3" t="s">
        <v>24</v>
      </c>
      <c r="H172" s="3" t="s">
        <v>424</v>
      </c>
      <c r="I172" s="3" t="s">
        <v>594</v>
      </c>
      <c r="J172" s="3" t="s">
        <v>1473</v>
      </c>
      <c r="K172" s="3" t="s">
        <v>1479</v>
      </c>
      <c r="L172" s="3" t="s">
        <v>1489</v>
      </c>
      <c r="M172" s="3" t="s">
        <v>1504</v>
      </c>
      <c r="N172" s="3">
        <v>294250</v>
      </c>
      <c r="P172" s="3">
        <v>664294</v>
      </c>
      <c r="Q172" s="4">
        <f t="shared" si="4"/>
        <v>45713</v>
      </c>
      <c r="R172" s="5">
        <f t="shared" si="5"/>
        <v>294250</v>
      </c>
      <c r="S172" s="5" t="str">
        <f>VLOOKUP(A172,コード等整理!$A$3:$C$17,2,FALSE)</f>
        <v>BS</v>
      </c>
      <c r="T172" s="3">
        <f>VLOOKUP(A172,コード等整理!$A$3:$C$17,3,FALSE)</f>
        <v>10</v>
      </c>
    </row>
    <row r="173" spans="1:20" x14ac:dyDescent="0.25">
      <c r="A173" s="3" t="s">
        <v>26</v>
      </c>
      <c r="B173" s="3" t="s">
        <v>86</v>
      </c>
      <c r="C173" s="3">
        <v>0</v>
      </c>
      <c r="D173" s="3" t="s">
        <v>400</v>
      </c>
      <c r="E173" s="3" t="s">
        <v>406</v>
      </c>
      <c r="F173" s="3" t="s">
        <v>400</v>
      </c>
      <c r="G173" s="3" t="s">
        <v>413</v>
      </c>
      <c r="H173" s="3" t="s">
        <v>422</v>
      </c>
      <c r="I173" s="3" t="s">
        <v>595</v>
      </c>
      <c r="J173" s="3" t="s">
        <v>1472</v>
      </c>
      <c r="K173" s="3" t="s">
        <v>1477</v>
      </c>
      <c r="L173" s="3" t="s">
        <v>1487</v>
      </c>
      <c r="M173" s="3" t="s">
        <v>1497</v>
      </c>
      <c r="N173" s="3">
        <v>403323</v>
      </c>
      <c r="P173" s="3">
        <v>2114271</v>
      </c>
      <c r="Q173" s="4">
        <f t="shared" si="4"/>
        <v>45713</v>
      </c>
      <c r="R173" s="5">
        <f t="shared" si="5"/>
        <v>403323</v>
      </c>
      <c r="S173" s="5" t="str">
        <f>VLOOKUP(A173,コード等整理!$A$3:$C$17,2,FALSE)</f>
        <v>BS</v>
      </c>
      <c r="T173" s="3">
        <f>VLOOKUP(A173,コード等整理!$A$3:$C$17,3,FALSE)</f>
        <v>30</v>
      </c>
    </row>
    <row r="174" spans="1:20" x14ac:dyDescent="0.25">
      <c r="A174" s="3" t="s">
        <v>30</v>
      </c>
      <c r="B174" s="3" t="s">
        <v>86</v>
      </c>
      <c r="C174" s="3">
        <v>0</v>
      </c>
      <c r="D174" s="3" t="s">
        <v>404</v>
      </c>
      <c r="E174" s="3" t="s">
        <v>406</v>
      </c>
      <c r="F174" s="3" t="s">
        <v>404</v>
      </c>
      <c r="G174" s="3" t="s">
        <v>416</v>
      </c>
      <c r="H174" s="3" t="s">
        <v>423</v>
      </c>
      <c r="I174" s="3" t="s">
        <v>596</v>
      </c>
      <c r="J174" s="3" t="s">
        <v>1470</v>
      </c>
      <c r="K174" s="3" t="s">
        <v>1481</v>
      </c>
      <c r="L174" s="3" t="s">
        <v>21</v>
      </c>
      <c r="M174" s="3" t="s">
        <v>1497</v>
      </c>
      <c r="N174" s="3">
        <v>132408</v>
      </c>
      <c r="P174" s="3">
        <v>1684418</v>
      </c>
      <c r="Q174" s="4">
        <f t="shared" si="4"/>
        <v>45713</v>
      </c>
      <c r="R174" s="5">
        <f t="shared" si="5"/>
        <v>132408</v>
      </c>
      <c r="S174" s="5" t="str">
        <f>VLOOKUP(A174,コード等整理!$A$3:$C$17,2,FALSE)</f>
        <v>PL</v>
      </c>
      <c r="T174" s="3">
        <f>VLOOKUP(A174,コード等整理!$A$3:$C$17,3,FALSE)</f>
        <v>70</v>
      </c>
    </row>
    <row r="175" spans="1:20" x14ac:dyDescent="0.25">
      <c r="A175" s="3" t="s">
        <v>21</v>
      </c>
      <c r="B175" s="3" t="s">
        <v>86</v>
      </c>
      <c r="C175" s="3">
        <v>0</v>
      </c>
      <c r="D175" s="3" t="s">
        <v>397</v>
      </c>
      <c r="E175" s="3" t="s">
        <v>408</v>
      </c>
      <c r="F175" s="3" t="s">
        <v>397</v>
      </c>
      <c r="G175" s="3" t="s">
        <v>413</v>
      </c>
      <c r="H175" s="3" t="s">
        <v>422</v>
      </c>
      <c r="I175" s="3" t="s">
        <v>597</v>
      </c>
      <c r="J175" s="3" t="s">
        <v>1471</v>
      </c>
      <c r="K175" s="3" t="s">
        <v>1478</v>
      </c>
      <c r="L175" s="3" t="s">
        <v>1487</v>
      </c>
      <c r="M175" s="3" t="s">
        <v>1502</v>
      </c>
      <c r="N175" s="3">
        <v>296231</v>
      </c>
      <c r="P175" s="3">
        <v>2918224</v>
      </c>
      <c r="Q175" s="4">
        <f t="shared" si="4"/>
        <v>45713</v>
      </c>
      <c r="R175" s="5">
        <f t="shared" si="5"/>
        <v>296231</v>
      </c>
      <c r="S175" s="5" t="str">
        <f>VLOOKUP(A175,コード等整理!$A$3:$C$17,2,FALSE)</f>
        <v>PL</v>
      </c>
      <c r="T175" s="3">
        <f>VLOOKUP(A175,コード等整理!$A$3:$C$17,3,FALSE)</f>
        <v>120</v>
      </c>
    </row>
    <row r="176" spans="1:20" x14ac:dyDescent="0.25">
      <c r="A176" s="3" t="s">
        <v>30</v>
      </c>
      <c r="B176" s="3" t="s">
        <v>87</v>
      </c>
      <c r="C176" s="3">
        <v>0</v>
      </c>
      <c r="D176" s="3" t="s">
        <v>404</v>
      </c>
      <c r="E176" s="3" t="s">
        <v>406</v>
      </c>
      <c r="F176" s="3" t="s">
        <v>404</v>
      </c>
      <c r="G176" s="3" t="s">
        <v>411</v>
      </c>
      <c r="H176" s="3" t="s">
        <v>418</v>
      </c>
      <c r="I176" s="3" t="s">
        <v>450</v>
      </c>
      <c r="J176" s="3" t="s">
        <v>1471</v>
      </c>
      <c r="K176" s="3" t="s">
        <v>1478</v>
      </c>
      <c r="L176" s="3" t="s">
        <v>1489</v>
      </c>
      <c r="M176" s="3" t="s">
        <v>1498</v>
      </c>
      <c r="N176" s="3">
        <v>481707</v>
      </c>
      <c r="P176" s="3">
        <v>1847585</v>
      </c>
      <c r="Q176" s="4">
        <f t="shared" si="4"/>
        <v>45714</v>
      </c>
      <c r="R176" s="5">
        <f t="shared" si="5"/>
        <v>481707</v>
      </c>
      <c r="S176" s="5" t="str">
        <f>VLOOKUP(A176,コード等整理!$A$3:$C$17,2,FALSE)</f>
        <v>PL</v>
      </c>
      <c r="T176" s="3">
        <f>VLOOKUP(A176,コード等整理!$A$3:$C$17,3,FALSE)</f>
        <v>70</v>
      </c>
    </row>
    <row r="177" spans="1:20" x14ac:dyDescent="0.25">
      <c r="A177" s="3" t="s">
        <v>27</v>
      </c>
      <c r="B177" s="3" t="s">
        <v>87</v>
      </c>
      <c r="C177" s="3">
        <v>0</v>
      </c>
      <c r="D177" s="3" t="s">
        <v>405</v>
      </c>
      <c r="E177" s="3" t="s">
        <v>408</v>
      </c>
      <c r="F177" s="3" t="s">
        <v>405</v>
      </c>
      <c r="G177" s="3" t="s">
        <v>413</v>
      </c>
      <c r="H177" s="3" t="s">
        <v>420</v>
      </c>
      <c r="I177" s="3" t="s">
        <v>598</v>
      </c>
      <c r="J177" s="3" t="s">
        <v>1472</v>
      </c>
      <c r="K177" s="3" t="s">
        <v>1481</v>
      </c>
      <c r="L177" s="3" t="s">
        <v>1487</v>
      </c>
      <c r="M177" s="3" t="s">
        <v>1495</v>
      </c>
      <c r="O177" s="3">
        <v>230275</v>
      </c>
      <c r="P177" s="3">
        <v>2700862</v>
      </c>
      <c r="Q177" s="4">
        <f t="shared" si="4"/>
        <v>45714</v>
      </c>
      <c r="R177" s="5">
        <f t="shared" si="5"/>
        <v>-230275</v>
      </c>
      <c r="S177" s="5" t="str">
        <f>VLOOKUP(A177,コード等整理!$A$3:$C$17,2,FALSE)</f>
        <v>BS</v>
      </c>
      <c r="T177" s="3">
        <f>VLOOKUP(A177,コード等整理!$A$3:$C$17,3,FALSE)</f>
        <v>20</v>
      </c>
    </row>
    <row r="178" spans="1:20" x14ac:dyDescent="0.25">
      <c r="A178" s="3" t="s">
        <v>25</v>
      </c>
      <c r="B178" s="3" t="s">
        <v>87</v>
      </c>
      <c r="C178" s="3">
        <v>0</v>
      </c>
      <c r="D178" s="3" t="s">
        <v>405</v>
      </c>
      <c r="E178" s="3" t="s">
        <v>408</v>
      </c>
      <c r="F178" s="3" t="s">
        <v>405</v>
      </c>
      <c r="G178" s="3" t="s">
        <v>413</v>
      </c>
      <c r="H178" s="3" t="s">
        <v>422</v>
      </c>
      <c r="I178" s="3" t="s">
        <v>599</v>
      </c>
      <c r="J178" s="3" t="s">
        <v>1476</v>
      </c>
      <c r="K178" s="3" t="s">
        <v>1483</v>
      </c>
      <c r="L178" s="3" t="s">
        <v>1488</v>
      </c>
      <c r="M178" s="3" t="s">
        <v>1497</v>
      </c>
      <c r="N178" s="3">
        <v>478144</v>
      </c>
      <c r="P178" s="3">
        <v>1221258</v>
      </c>
      <c r="Q178" s="4">
        <f t="shared" si="4"/>
        <v>45714</v>
      </c>
      <c r="R178" s="5">
        <f t="shared" si="5"/>
        <v>478144</v>
      </c>
      <c r="S178" s="5" t="str">
        <f>VLOOKUP(A178,コード等整理!$A$3:$C$17,2,FALSE)</f>
        <v>BS</v>
      </c>
      <c r="T178" s="3">
        <f>VLOOKUP(A178,コード等整理!$A$3:$C$17,3,FALSE)</f>
        <v>60</v>
      </c>
    </row>
    <row r="179" spans="1:20" x14ac:dyDescent="0.25">
      <c r="A179" s="3" t="s">
        <v>27</v>
      </c>
      <c r="B179" s="3" t="s">
        <v>87</v>
      </c>
      <c r="C179" s="3">
        <v>0</v>
      </c>
      <c r="D179" s="3" t="s">
        <v>404</v>
      </c>
      <c r="E179" s="3" t="s">
        <v>407</v>
      </c>
      <c r="F179" s="3" t="s">
        <v>404</v>
      </c>
      <c r="G179" s="3" t="s">
        <v>414</v>
      </c>
      <c r="H179" s="3" t="s">
        <v>421</v>
      </c>
      <c r="I179" s="3" t="s">
        <v>600</v>
      </c>
      <c r="J179" s="3" t="s">
        <v>1474</v>
      </c>
      <c r="K179" s="3" t="s">
        <v>1484</v>
      </c>
      <c r="L179" s="3" t="s">
        <v>1493</v>
      </c>
      <c r="M179" s="3" t="s">
        <v>1501</v>
      </c>
      <c r="N179" s="3">
        <v>146457</v>
      </c>
      <c r="P179" s="3">
        <v>817134</v>
      </c>
      <c r="Q179" s="4">
        <f t="shared" si="4"/>
        <v>45714</v>
      </c>
      <c r="R179" s="5">
        <f t="shared" si="5"/>
        <v>146457</v>
      </c>
      <c r="S179" s="5" t="str">
        <f>VLOOKUP(A179,コード等整理!$A$3:$C$17,2,FALSE)</f>
        <v>BS</v>
      </c>
      <c r="T179" s="3">
        <f>VLOOKUP(A179,コード等整理!$A$3:$C$17,3,FALSE)</f>
        <v>20</v>
      </c>
    </row>
    <row r="180" spans="1:20" x14ac:dyDescent="0.25">
      <c r="A180" s="3" t="s">
        <v>24</v>
      </c>
      <c r="B180" s="3" t="s">
        <v>87</v>
      </c>
      <c r="C180" s="3">
        <v>0</v>
      </c>
      <c r="D180" s="3" t="s">
        <v>400</v>
      </c>
      <c r="E180" s="3" t="s">
        <v>408</v>
      </c>
      <c r="F180" s="3" t="s">
        <v>400</v>
      </c>
      <c r="G180" s="3" t="s">
        <v>410</v>
      </c>
      <c r="H180" s="3" t="s">
        <v>418</v>
      </c>
      <c r="I180" s="3" t="s">
        <v>601</v>
      </c>
      <c r="J180" s="3" t="s">
        <v>1475</v>
      </c>
      <c r="K180" s="3" t="s">
        <v>1477</v>
      </c>
      <c r="L180" s="3" t="s">
        <v>1493</v>
      </c>
      <c r="M180" s="3" t="s">
        <v>1502</v>
      </c>
      <c r="O180" s="3">
        <v>271244</v>
      </c>
      <c r="P180" s="3">
        <v>2015351</v>
      </c>
      <c r="Q180" s="4">
        <f t="shared" si="4"/>
        <v>45714</v>
      </c>
      <c r="R180" s="5">
        <f t="shared" si="5"/>
        <v>-271244</v>
      </c>
      <c r="S180" s="5" t="str">
        <f>VLOOKUP(A180,コード等整理!$A$3:$C$17,2,FALSE)</f>
        <v>PL</v>
      </c>
      <c r="T180" s="3">
        <f>VLOOKUP(A180,コード等整理!$A$3:$C$17,3,FALSE)</f>
        <v>140</v>
      </c>
    </row>
    <row r="181" spans="1:20" x14ac:dyDescent="0.25">
      <c r="A181" s="3" t="s">
        <v>18</v>
      </c>
      <c r="B181" s="3" t="s">
        <v>88</v>
      </c>
      <c r="C181" s="3">
        <v>0</v>
      </c>
      <c r="D181" s="3" t="s">
        <v>402</v>
      </c>
      <c r="E181" s="3" t="s">
        <v>408</v>
      </c>
      <c r="F181" s="3" t="s">
        <v>402</v>
      </c>
      <c r="G181" s="3" t="s">
        <v>417</v>
      </c>
      <c r="H181" s="3" t="s">
        <v>422</v>
      </c>
      <c r="I181" s="3" t="s">
        <v>602</v>
      </c>
      <c r="J181" s="3" t="s">
        <v>1469</v>
      </c>
      <c r="K181" s="3" t="s">
        <v>1477</v>
      </c>
      <c r="L181" s="3" t="s">
        <v>1487</v>
      </c>
      <c r="M181" s="3" t="s">
        <v>1504</v>
      </c>
      <c r="N181" s="3">
        <v>286669</v>
      </c>
      <c r="P181" s="3">
        <v>1744779</v>
      </c>
      <c r="Q181" s="4">
        <f t="shared" si="4"/>
        <v>45715</v>
      </c>
      <c r="R181" s="5">
        <f t="shared" si="5"/>
        <v>286669</v>
      </c>
      <c r="S181" s="5" t="str">
        <f>VLOOKUP(A181,コード等整理!$A$3:$C$17,2,FALSE)</f>
        <v>PL</v>
      </c>
      <c r="T181" s="3">
        <f>VLOOKUP(A181,コード等整理!$A$3:$C$17,3,FALSE)</f>
        <v>90</v>
      </c>
    </row>
    <row r="182" spans="1:20" x14ac:dyDescent="0.25">
      <c r="A182" s="3" t="s">
        <v>23</v>
      </c>
      <c r="B182" s="3" t="s">
        <v>89</v>
      </c>
      <c r="C182" s="3">
        <v>0</v>
      </c>
      <c r="D182" s="3" t="s">
        <v>398</v>
      </c>
      <c r="E182" s="3" t="s">
        <v>407</v>
      </c>
      <c r="F182" s="3" t="s">
        <v>398</v>
      </c>
      <c r="G182" s="3" t="s">
        <v>414</v>
      </c>
      <c r="H182" s="3" t="s">
        <v>421</v>
      </c>
      <c r="I182" s="3" t="s">
        <v>603</v>
      </c>
      <c r="J182" s="3" t="s">
        <v>1468</v>
      </c>
      <c r="K182" s="3" t="s">
        <v>1478</v>
      </c>
      <c r="L182" s="3" t="s">
        <v>1490</v>
      </c>
      <c r="M182" s="3" t="s">
        <v>1502</v>
      </c>
      <c r="N182" s="3">
        <v>9823</v>
      </c>
      <c r="P182" s="3">
        <v>2771169</v>
      </c>
      <c r="Q182" s="4">
        <f t="shared" si="4"/>
        <v>45716</v>
      </c>
      <c r="R182" s="5">
        <f t="shared" si="5"/>
        <v>9823</v>
      </c>
      <c r="S182" s="5" t="str">
        <f>VLOOKUP(A182,コード等整理!$A$3:$C$17,2,FALSE)</f>
        <v>PL</v>
      </c>
      <c r="T182" s="3">
        <f>VLOOKUP(A182,コード等整理!$A$3:$C$17,3,FALSE)</f>
        <v>130</v>
      </c>
    </row>
    <row r="183" spans="1:20" x14ac:dyDescent="0.25">
      <c r="A183" s="3" t="s">
        <v>16</v>
      </c>
      <c r="B183" s="3" t="s">
        <v>90</v>
      </c>
      <c r="C183" s="3">
        <v>0</v>
      </c>
      <c r="D183" s="3" t="s">
        <v>405</v>
      </c>
      <c r="E183" s="3" t="s">
        <v>408</v>
      </c>
      <c r="F183" s="3" t="s">
        <v>405</v>
      </c>
      <c r="G183" s="3" t="s">
        <v>416</v>
      </c>
      <c r="H183" s="3" t="s">
        <v>423</v>
      </c>
      <c r="I183" s="3" t="s">
        <v>604</v>
      </c>
      <c r="J183" s="3" t="s">
        <v>1468</v>
      </c>
      <c r="K183" s="3" t="s">
        <v>1483</v>
      </c>
      <c r="L183" s="3" t="s">
        <v>21</v>
      </c>
      <c r="M183" s="3" t="s">
        <v>1499</v>
      </c>
      <c r="O183" s="3">
        <v>367694</v>
      </c>
      <c r="P183" s="3">
        <v>2330286</v>
      </c>
      <c r="Q183" s="4">
        <f t="shared" si="4"/>
        <v>45717</v>
      </c>
      <c r="R183" s="5">
        <f t="shared" si="5"/>
        <v>-367694</v>
      </c>
      <c r="S183" s="5" t="str">
        <f>VLOOKUP(A183,コード等整理!$A$3:$C$17,2,FALSE)</f>
        <v>BS</v>
      </c>
      <c r="T183" s="3">
        <f>VLOOKUP(A183,コード等整理!$A$3:$C$17,3,FALSE)</f>
        <v>50</v>
      </c>
    </row>
    <row r="184" spans="1:20" x14ac:dyDescent="0.25">
      <c r="A184" s="3" t="s">
        <v>25</v>
      </c>
      <c r="B184" s="3" t="s">
        <v>91</v>
      </c>
      <c r="C184" s="3">
        <v>0</v>
      </c>
      <c r="D184" s="3" t="s">
        <v>405</v>
      </c>
      <c r="E184" s="3" t="s">
        <v>408</v>
      </c>
      <c r="F184" s="3" t="s">
        <v>405</v>
      </c>
      <c r="G184" s="3" t="s">
        <v>416</v>
      </c>
      <c r="H184" s="3" t="s">
        <v>422</v>
      </c>
      <c r="I184" s="3" t="s">
        <v>605</v>
      </c>
      <c r="J184" s="3" t="s">
        <v>1472</v>
      </c>
      <c r="K184" s="3" t="s">
        <v>1481</v>
      </c>
      <c r="L184" s="3" t="s">
        <v>1488</v>
      </c>
      <c r="M184" s="3" t="s">
        <v>1500</v>
      </c>
      <c r="N184" s="3">
        <v>266478</v>
      </c>
      <c r="P184" s="3">
        <v>684407</v>
      </c>
      <c r="Q184" s="4">
        <f t="shared" si="4"/>
        <v>45718</v>
      </c>
      <c r="R184" s="5">
        <f t="shared" si="5"/>
        <v>266478</v>
      </c>
      <c r="S184" s="5" t="str">
        <f>VLOOKUP(A184,コード等整理!$A$3:$C$17,2,FALSE)</f>
        <v>BS</v>
      </c>
      <c r="T184" s="3">
        <f>VLOOKUP(A184,コード等整理!$A$3:$C$17,3,FALSE)</f>
        <v>60</v>
      </c>
    </row>
    <row r="185" spans="1:20" x14ac:dyDescent="0.25">
      <c r="A185" s="3" t="s">
        <v>26</v>
      </c>
      <c r="B185" s="3" t="s">
        <v>91</v>
      </c>
      <c r="C185" s="3">
        <v>0</v>
      </c>
      <c r="D185" s="3" t="s">
        <v>400</v>
      </c>
      <c r="E185" s="3" t="s">
        <v>408</v>
      </c>
      <c r="F185" s="3" t="s">
        <v>400</v>
      </c>
      <c r="G185" s="3" t="s">
        <v>24</v>
      </c>
      <c r="H185" s="3" t="s">
        <v>418</v>
      </c>
      <c r="I185" s="3" t="s">
        <v>606</v>
      </c>
      <c r="J185" s="3" t="s">
        <v>1475</v>
      </c>
      <c r="K185" s="3" t="s">
        <v>1477</v>
      </c>
      <c r="L185" s="3" t="s">
        <v>1490</v>
      </c>
      <c r="M185" s="3" t="s">
        <v>1496</v>
      </c>
      <c r="N185" s="3">
        <v>426119</v>
      </c>
      <c r="P185" s="3">
        <v>1984003</v>
      </c>
      <c r="Q185" s="4">
        <f t="shared" si="4"/>
        <v>45718</v>
      </c>
      <c r="R185" s="5">
        <f t="shared" si="5"/>
        <v>426119</v>
      </c>
      <c r="S185" s="5" t="str">
        <f>VLOOKUP(A185,コード等整理!$A$3:$C$17,2,FALSE)</f>
        <v>BS</v>
      </c>
      <c r="T185" s="3">
        <f>VLOOKUP(A185,コード等整理!$A$3:$C$17,3,FALSE)</f>
        <v>30</v>
      </c>
    </row>
    <row r="186" spans="1:20" x14ac:dyDescent="0.25">
      <c r="A186" s="3" t="s">
        <v>21</v>
      </c>
      <c r="B186" s="3" t="s">
        <v>92</v>
      </c>
      <c r="C186" s="3">
        <v>0</v>
      </c>
      <c r="D186" s="3" t="s">
        <v>398</v>
      </c>
      <c r="E186" s="3" t="s">
        <v>406</v>
      </c>
      <c r="F186" s="3" t="s">
        <v>398</v>
      </c>
      <c r="G186" s="3" t="s">
        <v>417</v>
      </c>
      <c r="H186" s="3" t="s">
        <v>421</v>
      </c>
      <c r="I186" s="3" t="s">
        <v>607</v>
      </c>
      <c r="J186" s="3" t="s">
        <v>1476</v>
      </c>
      <c r="K186" s="3" t="s">
        <v>1482</v>
      </c>
      <c r="L186" s="3" t="s">
        <v>19</v>
      </c>
      <c r="M186" s="3" t="s">
        <v>1504</v>
      </c>
      <c r="N186" s="3">
        <v>258848</v>
      </c>
      <c r="P186" s="3">
        <v>1292996</v>
      </c>
      <c r="Q186" s="4">
        <f t="shared" si="4"/>
        <v>45719</v>
      </c>
      <c r="R186" s="5">
        <f t="shared" si="5"/>
        <v>258848</v>
      </c>
      <c r="S186" s="5" t="str">
        <f>VLOOKUP(A186,コード等整理!$A$3:$C$17,2,FALSE)</f>
        <v>PL</v>
      </c>
      <c r="T186" s="3">
        <f>VLOOKUP(A186,コード等整理!$A$3:$C$17,3,FALSE)</f>
        <v>120</v>
      </c>
    </row>
    <row r="187" spans="1:20" x14ac:dyDescent="0.25">
      <c r="A187" s="3" t="s">
        <v>22</v>
      </c>
      <c r="B187" s="3" t="s">
        <v>93</v>
      </c>
      <c r="C187" s="3">
        <v>0</v>
      </c>
      <c r="D187" s="3" t="s">
        <v>397</v>
      </c>
      <c r="E187" s="3" t="s">
        <v>408</v>
      </c>
      <c r="F187" s="3" t="s">
        <v>397</v>
      </c>
      <c r="G187" s="3" t="s">
        <v>414</v>
      </c>
      <c r="H187" s="3" t="s">
        <v>420</v>
      </c>
      <c r="I187" s="3" t="s">
        <v>608</v>
      </c>
      <c r="J187" s="3" t="s">
        <v>1473</v>
      </c>
      <c r="K187" s="3" t="s">
        <v>1478</v>
      </c>
      <c r="L187" s="3" t="s">
        <v>1494</v>
      </c>
      <c r="M187" s="3" t="s">
        <v>1503</v>
      </c>
      <c r="N187" s="3">
        <v>390699</v>
      </c>
      <c r="P187" s="3">
        <v>2108722</v>
      </c>
      <c r="Q187" s="4">
        <f t="shared" si="4"/>
        <v>45720</v>
      </c>
      <c r="R187" s="5">
        <f t="shared" si="5"/>
        <v>390699</v>
      </c>
      <c r="S187" s="5" t="str">
        <f>VLOOKUP(A187,コード等整理!$A$3:$C$17,2,FALSE)</f>
        <v>BS</v>
      </c>
      <c r="T187" s="3">
        <f>VLOOKUP(A187,コード等整理!$A$3:$C$17,3,FALSE)</f>
        <v>10</v>
      </c>
    </row>
    <row r="188" spans="1:20" x14ac:dyDescent="0.25">
      <c r="A188" s="3" t="s">
        <v>21</v>
      </c>
      <c r="B188" s="3" t="s">
        <v>93</v>
      </c>
      <c r="C188" s="3">
        <v>0</v>
      </c>
      <c r="D188" s="3" t="s">
        <v>400</v>
      </c>
      <c r="E188" s="3" t="s">
        <v>407</v>
      </c>
      <c r="F188" s="3" t="s">
        <v>400</v>
      </c>
      <c r="G188" s="3" t="s">
        <v>412</v>
      </c>
      <c r="H188" s="3" t="s">
        <v>418</v>
      </c>
      <c r="I188" s="3" t="s">
        <v>609</v>
      </c>
      <c r="J188" s="3" t="s">
        <v>1468</v>
      </c>
      <c r="K188" s="3" t="s">
        <v>1482</v>
      </c>
      <c r="L188" s="3" t="s">
        <v>1487</v>
      </c>
      <c r="M188" s="3" t="s">
        <v>1500</v>
      </c>
      <c r="N188" s="3">
        <v>343194</v>
      </c>
      <c r="P188" s="3">
        <v>1279632</v>
      </c>
      <c r="Q188" s="4">
        <f t="shared" si="4"/>
        <v>45720</v>
      </c>
      <c r="R188" s="5">
        <f t="shared" si="5"/>
        <v>343194</v>
      </c>
      <c r="S188" s="5" t="str">
        <f>VLOOKUP(A188,コード等整理!$A$3:$C$17,2,FALSE)</f>
        <v>PL</v>
      </c>
      <c r="T188" s="3">
        <f>VLOOKUP(A188,コード等整理!$A$3:$C$17,3,FALSE)</f>
        <v>120</v>
      </c>
    </row>
    <row r="189" spans="1:20" x14ac:dyDescent="0.25">
      <c r="A189" s="3" t="s">
        <v>30</v>
      </c>
      <c r="B189" s="3" t="s">
        <v>93</v>
      </c>
      <c r="C189" s="3">
        <v>0</v>
      </c>
      <c r="D189" s="3" t="s">
        <v>397</v>
      </c>
      <c r="E189" s="3" t="s">
        <v>407</v>
      </c>
      <c r="F189" s="3" t="s">
        <v>397</v>
      </c>
      <c r="G189" s="3" t="s">
        <v>412</v>
      </c>
      <c r="H189" s="3" t="s">
        <v>424</v>
      </c>
      <c r="I189" s="3" t="s">
        <v>610</v>
      </c>
      <c r="J189" s="3" t="s">
        <v>1471</v>
      </c>
      <c r="K189" s="3" t="s">
        <v>1478</v>
      </c>
      <c r="L189" s="3" t="s">
        <v>1490</v>
      </c>
      <c r="M189" s="3" t="s">
        <v>1503</v>
      </c>
      <c r="O189" s="3">
        <v>91242</v>
      </c>
      <c r="P189" s="3">
        <v>1825116</v>
      </c>
      <c r="Q189" s="4">
        <f t="shared" si="4"/>
        <v>45720</v>
      </c>
      <c r="R189" s="5">
        <f t="shared" si="5"/>
        <v>-91242</v>
      </c>
      <c r="S189" s="5" t="str">
        <f>VLOOKUP(A189,コード等整理!$A$3:$C$17,2,FALSE)</f>
        <v>PL</v>
      </c>
      <c r="T189" s="3">
        <f>VLOOKUP(A189,コード等整理!$A$3:$C$17,3,FALSE)</f>
        <v>70</v>
      </c>
    </row>
    <row r="190" spans="1:20" x14ac:dyDescent="0.25">
      <c r="A190" s="3" t="s">
        <v>27</v>
      </c>
      <c r="B190" s="3" t="s">
        <v>93</v>
      </c>
      <c r="C190" s="3">
        <v>0</v>
      </c>
      <c r="D190" s="3" t="s">
        <v>396</v>
      </c>
      <c r="E190" s="3" t="s">
        <v>407</v>
      </c>
      <c r="F190" s="3" t="s">
        <v>396</v>
      </c>
      <c r="G190" s="3" t="s">
        <v>417</v>
      </c>
      <c r="H190" s="3" t="s">
        <v>420</v>
      </c>
      <c r="I190" s="3" t="s">
        <v>611</v>
      </c>
      <c r="J190" s="3" t="s">
        <v>1469</v>
      </c>
      <c r="K190" s="3" t="s">
        <v>1478</v>
      </c>
      <c r="L190" s="3" t="s">
        <v>1490</v>
      </c>
      <c r="M190" s="3" t="s">
        <v>1500</v>
      </c>
      <c r="O190" s="3">
        <v>106302</v>
      </c>
      <c r="P190" s="3">
        <v>792272</v>
      </c>
      <c r="Q190" s="4">
        <f t="shared" si="4"/>
        <v>45720</v>
      </c>
      <c r="R190" s="5">
        <f t="shared" si="5"/>
        <v>-106302</v>
      </c>
      <c r="S190" s="5" t="str">
        <f>VLOOKUP(A190,コード等整理!$A$3:$C$17,2,FALSE)</f>
        <v>BS</v>
      </c>
      <c r="T190" s="3">
        <f>VLOOKUP(A190,コード等整理!$A$3:$C$17,3,FALSE)</f>
        <v>20</v>
      </c>
    </row>
    <row r="191" spans="1:20" x14ac:dyDescent="0.25">
      <c r="A191" s="3" t="s">
        <v>26</v>
      </c>
      <c r="B191" s="3" t="s">
        <v>93</v>
      </c>
      <c r="C191" s="3">
        <v>0</v>
      </c>
      <c r="D191" s="3" t="s">
        <v>397</v>
      </c>
      <c r="E191" s="3" t="s">
        <v>408</v>
      </c>
      <c r="F191" s="3" t="s">
        <v>397</v>
      </c>
      <c r="G191" s="3" t="s">
        <v>417</v>
      </c>
      <c r="H191" s="3" t="s">
        <v>422</v>
      </c>
      <c r="I191" s="3" t="s">
        <v>612</v>
      </c>
      <c r="J191" s="3" t="s">
        <v>1468</v>
      </c>
      <c r="K191" s="3" t="s">
        <v>1483</v>
      </c>
      <c r="L191" s="3" t="s">
        <v>1492</v>
      </c>
      <c r="M191" s="3" t="s">
        <v>1503</v>
      </c>
      <c r="N191" s="3">
        <v>347068</v>
      </c>
      <c r="P191" s="3">
        <v>2315524</v>
      </c>
      <c r="Q191" s="4">
        <f t="shared" si="4"/>
        <v>45720</v>
      </c>
      <c r="R191" s="5">
        <f t="shared" si="5"/>
        <v>347068</v>
      </c>
      <c r="S191" s="5" t="str">
        <f>VLOOKUP(A191,コード等整理!$A$3:$C$17,2,FALSE)</f>
        <v>BS</v>
      </c>
      <c r="T191" s="3">
        <f>VLOOKUP(A191,コード等整理!$A$3:$C$17,3,FALSE)</f>
        <v>30</v>
      </c>
    </row>
    <row r="192" spans="1:20" x14ac:dyDescent="0.25">
      <c r="A192" s="3" t="s">
        <v>16</v>
      </c>
      <c r="B192" s="3" t="s">
        <v>94</v>
      </c>
      <c r="C192" s="3">
        <v>0</v>
      </c>
      <c r="D192" s="3" t="s">
        <v>398</v>
      </c>
      <c r="E192" s="3" t="s">
        <v>407</v>
      </c>
      <c r="F192" s="3" t="s">
        <v>398</v>
      </c>
      <c r="G192" s="3" t="s">
        <v>409</v>
      </c>
      <c r="H192" s="3" t="s">
        <v>423</v>
      </c>
      <c r="I192" s="3" t="s">
        <v>613</v>
      </c>
      <c r="J192" s="3" t="s">
        <v>1467</v>
      </c>
      <c r="K192" s="3" t="s">
        <v>1481</v>
      </c>
      <c r="L192" s="3" t="s">
        <v>1488</v>
      </c>
      <c r="M192" s="3" t="s">
        <v>1501</v>
      </c>
      <c r="N192" s="3">
        <v>379487</v>
      </c>
      <c r="P192" s="3">
        <v>2509541</v>
      </c>
      <c r="Q192" s="4">
        <f t="shared" si="4"/>
        <v>45721</v>
      </c>
      <c r="R192" s="5">
        <f t="shared" si="5"/>
        <v>379487</v>
      </c>
      <c r="S192" s="5" t="str">
        <f>VLOOKUP(A192,コード等整理!$A$3:$C$17,2,FALSE)</f>
        <v>BS</v>
      </c>
      <c r="T192" s="3">
        <f>VLOOKUP(A192,コード等整理!$A$3:$C$17,3,FALSE)</f>
        <v>50</v>
      </c>
    </row>
    <row r="193" spans="1:20" x14ac:dyDescent="0.25">
      <c r="A193" s="3" t="s">
        <v>18</v>
      </c>
      <c r="B193" s="3" t="s">
        <v>95</v>
      </c>
      <c r="C193" s="3">
        <v>0</v>
      </c>
      <c r="D193" s="3" t="s">
        <v>402</v>
      </c>
      <c r="E193" s="3" t="s">
        <v>408</v>
      </c>
      <c r="F193" s="3" t="s">
        <v>402</v>
      </c>
      <c r="G193" s="3" t="s">
        <v>409</v>
      </c>
      <c r="H193" s="3" t="s">
        <v>424</v>
      </c>
      <c r="I193" s="3" t="s">
        <v>614</v>
      </c>
      <c r="J193" s="3" t="s">
        <v>1475</v>
      </c>
      <c r="K193" s="3" t="s">
        <v>1481</v>
      </c>
      <c r="L193" s="3" t="s">
        <v>1490</v>
      </c>
      <c r="M193" s="3" t="s">
        <v>1499</v>
      </c>
      <c r="O193" s="3">
        <v>120761</v>
      </c>
      <c r="P193" s="3">
        <v>1231590</v>
      </c>
      <c r="Q193" s="4">
        <f t="shared" si="4"/>
        <v>45722</v>
      </c>
      <c r="R193" s="5">
        <f t="shared" si="5"/>
        <v>-120761</v>
      </c>
      <c r="S193" s="5" t="str">
        <f>VLOOKUP(A193,コード等整理!$A$3:$C$17,2,FALSE)</f>
        <v>PL</v>
      </c>
      <c r="T193" s="3">
        <f>VLOOKUP(A193,コード等整理!$A$3:$C$17,3,FALSE)</f>
        <v>90</v>
      </c>
    </row>
    <row r="194" spans="1:20" x14ac:dyDescent="0.25">
      <c r="A194" s="3" t="s">
        <v>18</v>
      </c>
      <c r="B194" s="3" t="s">
        <v>95</v>
      </c>
      <c r="C194" s="3">
        <v>0</v>
      </c>
      <c r="D194" s="3" t="s">
        <v>402</v>
      </c>
      <c r="E194" s="3" t="s">
        <v>406</v>
      </c>
      <c r="F194" s="3" t="s">
        <v>402</v>
      </c>
      <c r="G194" s="3" t="s">
        <v>415</v>
      </c>
      <c r="H194" s="3" t="s">
        <v>421</v>
      </c>
      <c r="I194" s="3" t="s">
        <v>615</v>
      </c>
      <c r="J194" s="3" t="s">
        <v>1469</v>
      </c>
      <c r="K194" s="3" t="s">
        <v>1484</v>
      </c>
      <c r="L194" s="3" t="s">
        <v>1489</v>
      </c>
      <c r="M194" s="3" t="s">
        <v>1496</v>
      </c>
      <c r="N194" s="3">
        <v>190869</v>
      </c>
      <c r="P194" s="3">
        <v>2930527</v>
      </c>
      <c r="Q194" s="4">
        <f t="shared" si="4"/>
        <v>45722</v>
      </c>
      <c r="R194" s="5">
        <f t="shared" si="5"/>
        <v>190869</v>
      </c>
      <c r="S194" s="5" t="str">
        <f>VLOOKUP(A194,コード等整理!$A$3:$C$17,2,FALSE)</f>
        <v>PL</v>
      </c>
      <c r="T194" s="3">
        <f>VLOOKUP(A194,コード等整理!$A$3:$C$17,3,FALSE)</f>
        <v>90</v>
      </c>
    </row>
    <row r="195" spans="1:20" x14ac:dyDescent="0.25">
      <c r="A195" s="3" t="s">
        <v>22</v>
      </c>
      <c r="B195" s="3" t="s">
        <v>95</v>
      </c>
      <c r="C195" s="3">
        <v>0</v>
      </c>
      <c r="D195" s="3" t="s">
        <v>400</v>
      </c>
      <c r="E195" s="3" t="s">
        <v>407</v>
      </c>
      <c r="F195" s="3" t="s">
        <v>400</v>
      </c>
      <c r="G195" s="3" t="s">
        <v>413</v>
      </c>
      <c r="H195" s="3" t="s">
        <v>423</v>
      </c>
      <c r="I195" s="3" t="s">
        <v>616</v>
      </c>
      <c r="J195" s="3" t="s">
        <v>1467</v>
      </c>
      <c r="K195" s="3" t="s">
        <v>1481</v>
      </c>
      <c r="L195" s="3" t="s">
        <v>1492</v>
      </c>
      <c r="M195" s="3" t="s">
        <v>1498</v>
      </c>
      <c r="N195" s="3">
        <v>349389</v>
      </c>
      <c r="P195" s="3">
        <v>648167</v>
      </c>
      <c r="Q195" s="4">
        <f t="shared" si="4"/>
        <v>45722</v>
      </c>
      <c r="R195" s="5">
        <f t="shared" si="5"/>
        <v>349389</v>
      </c>
      <c r="S195" s="5" t="str">
        <f>VLOOKUP(A195,コード等整理!$A$3:$C$17,2,FALSE)</f>
        <v>BS</v>
      </c>
      <c r="T195" s="3">
        <f>VLOOKUP(A195,コード等整理!$A$3:$C$17,3,FALSE)</f>
        <v>10</v>
      </c>
    </row>
    <row r="196" spans="1:20" x14ac:dyDescent="0.25">
      <c r="A196" s="3" t="s">
        <v>23</v>
      </c>
      <c r="B196" s="3" t="s">
        <v>95</v>
      </c>
      <c r="C196" s="3">
        <v>0</v>
      </c>
      <c r="D196" s="3" t="s">
        <v>398</v>
      </c>
      <c r="E196" s="3" t="s">
        <v>407</v>
      </c>
      <c r="F196" s="3" t="s">
        <v>398</v>
      </c>
      <c r="G196" s="3" t="s">
        <v>413</v>
      </c>
      <c r="H196" s="3" t="s">
        <v>422</v>
      </c>
      <c r="I196" s="3" t="s">
        <v>617</v>
      </c>
      <c r="J196" s="3" t="s">
        <v>1473</v>
      </c>
      <c r="K196" s="3" t="s">
        <v>1479</v>
      </c>
      <c r="L196" s="3" t="s">
        <v>21</v>
      </c>
      <c r="M196" s="3" t="s">
        <v>1497</v>
      </c>
      <c r="N196" s="3">
        <v>400948</v>
      </c>
      <c r="P196" s="3">
        <v>933262</v>
      </c>
      <c r="Q196" s="4">
        <f t="shared" ref="Q196:Q259" si="6">B196*1</f>
        <v>45722</v>
      </c>
      <c r="R196" s="5">
        <f t="shared" ref="R196:R259" si="7">N196-O196</f>
        <v>400948</v>
      </c>
      <c r="S196" s="5" t="str">
        <f>VLOOKUP(A196,コード等整理!$A$3:$C$17,2,FALSE)</f>
        <v>PL</v>
      </c>
      <c r="T196" s="3">
        <f>VLOOKUP(A196,コード等整理!$A$3:$C$17,3,FALSE)</f>
        <v>130</v>
      </c>
    </row>
    <row r="197" spans="1:20" x14ac:dyDescent="0.25">
      <c r="A197" s="3" t="s">
        <v>19</v>
      </c>
      <c r="B197" s="3" t="s">
        <v>95</v>
      </c>
      <c r="C197" s="3">
        <v>0</v>
      </c>
      <c r="D197" s="3" t="s">
        <v>402</v>
      </c>
      <c r="E197" s="3" t="s">
        <v>408</v>
      </c>
      <c r="F197" s="3" t="s">
        <v>402</v>
      </c>
      <c r="G197" s="3" t="s">
        <v>416</v>
      </c>
      <c r="H197" s="3" t="s">
        <v>424</v>
      </c>
      <c r="I197" s="3" t="s">
        <v>618</v>
      </c>
      <c r="J197" s="3" t="s">
        <v>1473</v>
      </c>
      <c r="K197" s="3" t="s">
        <v>1480</v>
      </c>
      <c r="L197" s="3" t="s">
        <v>1488</v>
      </c>
      <c r="M197" s="3" t="s">
        <v>1496</v>
      </c>
      <c r="N197" s="3">
        <v>445051</v>
      </c>
      <c r="P197" s="3">
        <v>1029207</v>
      </c>
      <c r="Q197" s="4">
        <f t="shared" si="6"/>
        <v>45722</v>
      </c>
      <c r="R197" s="5">
        <f t="shared" si="7"/>
        <v>445051</v>
      </c>
      <c r="S197" s="5" t="str">
        <f>VLOOKUP(A197,コード等整理!$A$3:$C$17,2,FALSE)</f>
        <v>PL</v>
      </c>
      <c r="T197" s="3">
        <f>VLOOKUP(A197,コード等整理!$A$3:$C$17,3,FALSE)</f>
        <v>100</v>
      </c>
    </row>
    <row r="198" spans="1:20" x14ac:dyDescent="0.25">
      <c r="A198" s="3" t="s">
        <v>21</v>
      </c>
      <c r="B198" s="3" t="s">
        <v>96</v>
      </c>
      <c r="C198" s="3">
        <v>0</v>
      </c>
      <c r="D198" s="3" t="s">
        <v>397</v>
      </c>
      <c r="E198" s="3" t="s">
        <v>406</v>
      </c>
      <c r="F198" s="3" t="s">
        <v>397</v>
      </c>
      <c r="G198" s="3" t="s">
        <v>409</v>
      </c>
      <c r="H198" s="3" t="s">
        <v>423</v>
      </c>
      <c r="I198" s="3" t="s">
        <v>619</v>
      </c>
      <c r="J198" s="3" t="s">
        <v>1467</v>
      </c>
      <c r="K198" s="3" t="s">
        <v>1486</v>
      </c>
      <c r="L198" s="3" t="s">
        <v>1492</v>
      </c>
      <c r="M198" s="3" t="s">
        <v>1498</v>
      </c>
      <c r="N198" s="3">
        <v>143358</v>
      </c>
      <c r="P198" s="3">
        <v>2830147</v>
      </c>
      <c r="Q198" s="4">
        <f t="shared" si="6"/>
        <v>45723</v>
      </c>
      <c r="R198" s="5">
        <f t="shared" si="7"/>
        <v>143358</v>
      </c>
      <c r="S198" s="5" t="str">
        <f>VLOOKUP(A198,コード等整理!$A$3:$C$17,2,FALSE)</f>
        <v>PL</v>
      </c>
      <c r="T198" s="3">
        <f>VLOOKUP(A198,コード等整理!$A$3:$C$17,3,FALSE)</f>
        <v>120</v>
      </c>
    </row>
    <row r="199" spans="1:20" x14ac:dyDescent="0.25">
      <c r="A199" s="3" t="s">
        <v>18</v>
      </c>
      <c r="B199" s="3" t="s">
        <v>96</v>
      </c>
      <c r="C199" s="3">
        <v>0</v>
      </c>
      <c r="D199" s="3" t="s">
        <v>399</v>
      </c>
      <c r="E199" s="3" t="s">
        <v>407</v>
      </c>
      <c r="F199" s="3" t="s">
        <v>399</v>
      </c>
      <c r="G199" s="3" t="s">
        <v>411</v>
      </c>
      <c r="H199" s="3" t="s">
        <v>422</v>
      </c>
      <c r="I199" s="3" t="s">
        <v>620</v>
      </c>
      <c r="J199" s="3" t="s">
        <v>1472</v>
      </c>
      <c r="K199" s="3" t="s">
        <v>1480</v>
      </c>
      <c r="L199" s="3" t="s">
        <v>1492</v>
      </c>
      <c r="M199" s="3" t="s">
        <v>1502</v>
      </c>
      <c r="N199" s="3">
        <v>371680</v>
      </c>
      <c r="P199" s="3">
        <v>664526</v>
      </c>
      <c r="Q199" s="4">
        <f t="shared" si="6"/>
        <v>45723</v>
      </c>
      <c r="R199" s="5">
        <f t="shared" si="7"/>
        <v>371680</v>
      </c>
      <c r="S199" s="5" t="str">
        <f>VLOOKUP(A199,コード等整理!$A$3:$C$17,2,FALSE)</f>
        <v>PL</v>
      </c>
      <c r="T199" s="3">
        <f>VLOOKUP(A199,コード等整理!$A$3:$C$17,3,FALSE)</f>
        <v>90</v>
      </c>
    </row>
    <row r="200" spans="1:20" x14ac:dyDescent="0.25">
      <c r="A200" s="3" t="s">
        <v>25</v>
      </c>
      <c r="B200" s="3" t="s">
        <v>96</v>
      </c>
      <c r="C200" s="3">
        <v>0</v>
      </c>
      <c r="D200" s="3" t="s">
        <v>405</v>
      </c>
      <c r="E200" s="3" t="s">
        <v>406</v>
      </c>
      <c r="F200" s="3" t="s">
        <v>405</v>
      </c>
      <c r="G200" s="3" t="s">
        <v>412</v>
      </c>
      <c r="H200" s="3" t="s">
        <v>423</v>
      </c>
      <c r="I200" s="3" t="s">
        <v>621</v>
      </c>
      <c r="J200" s="3" t="s">
        <v>1471</v>
      </c>
      <c r="K200" s="3" t="s">
        <v>1485</v>
      </c>
      <c r="L200" s="3" t="s">
        <v>1494</v>
      </c>
      <c r="M200" s="3" t="s">
        <v>1495</v>
      </c>
      <c r="O200" s="3">
        <v>333180</v>
      </c>
      <c r="P200" s="3">
        <v>2764692</v>
      </c>
      <c r="Q200" s="4">
        <f t="shared" si="6"/>
        <v>45723</v>
      </c>
      <c r="R200" s="5">
        <f t="shared" si="7"/>
        <v>-333180</v>
      </c>
      <c r="S200" s="5" t="str">
        <f>VLOOKUP(A200,コード等整理!$A$3:$C$17,2,FALSE)</f>
        <v>BS</v>
      </c>
      <c r="T200" s="3">
        <f>VLOOKUP(A200,コード等整理!$A$3:$C$17,3,FALSE)</f>
        <v>60</v>
      </c>
    </row>
    <row r="201" spans="1:20" x14ac:dyDescent="0.25">
      <c r="A201" s="3" t="s">
        <v>30</v>
      </c>
      <c r="B201" s="3" t="s">
        <v>97</v>
      </c>
      <c r="C201" s="3">
        <v>0</v>
      </c>
      <c r="D201" s="3" t="s">
        <v>396</v>
      </c>
      <c r="E201" s="3" t="s">
        <v>407</v>
      </c>
      <c r="F201" s="3" t="s">
        <v>396</v>
      </c>
      <c r="G201" s="3" t="s">
        <v>24</v>
      </c>
      <c r="H201" s="3" t="s">
        <v>422</v>
      </c>
      <c r="I201" s="3" t="s">
        <v>622</v>
      </c>
      <c r="J201" s="3" t="s">
        <v>1473</v>
      </c>
      <c r="K201" s="3" t="s">
        <v>1477</v>
      </c>
      <c r="L201" s="3" t="s">
        <v>1494</v>
      </c>
      <c r="M201" s="3" t="s">
        <v>1497</v>
      </c>
      <c r="O201" s="3">
        <v>71669</v>
      </c>
      <c r="P201" s="3">
        <v>2934845</v>
      </c>
      <c r="Q201" s="4">
        <f t="shared" si="6"/>
        <v>45724</v>
      </c>
      <c r="R201" s="5">
        <f t="shared" si="7"/>
        <v>-71669</v>
      </c>
      <c r="S201" s="5" t="str">
        <f>VLOOKUP(A201,コード等整理!$A$3:$C$17,2,FALSE)</f>
        <v>PL</v>
      </c>
      <c r="T201" s="3">
        <f>VLOOKUP(A201,コード等整理!$A$3:$C$17,3,FALSE)</f>
        <v>70</v>
      </c>
    </row>
    <row r="202" spans="1:20" x14ac:dyDescent="0.25">
      <c r="A202" s="3" t="s">
        <v>18</v>
      </c>
      <c r="B202" s="3" t="s">
        <v>98</v>
      </c>
      <c r="C202" s="3">
        <v>0</v>
      </c>
      <c r="D202" s="3" t="s">
        <v>404</v>
      </c>
      <c r="E202" s="3" t="s">
        <v>407</v>
      </c>
      <c r="F202" s="3" t="s">
        <v>404</v>
      </c>
      <c r="G202" s="3" t="s">
        <v>410</v>
      </c>
      <c r="H202" s="3" t="s">
        <v>421</v>
      </c>
      <c r="I202" s="3" t="s">
        <v>623</v>
      </c>
      <c r="J202" s="3" t="s">
        <v>1472</v>
      </c>
      <c r="K202" s="3" t="s">
        <v>1479</v>
      </c>
      <c r="L202" s="3" t="s">
        <v>21</v>
      </c>
      <c r="M202" s="3" t="s">
        <v>1498</v>
      </c>
      <c r="N202" s="3">
        <v>41490</v>
      </c>
      <c r="P202" s="3">
        <v>1147878</v>
      </c>
      <c r="Q202" s="4">
        <f t="shared" si="6"/>
        <v>45725</v>
      </c>
      <c r="R202" s="5">
        <f t="shared" si="7"/>
        <v>41490</v>
      </c>
      <c r="S202" s="5" t="str">
        <f>VLOOKUP(A202,コード等整理!$A$3:$C$17,2,FALSE)</f>
        <v>PL</v>
      </c>
      <c r="T202" s="3">
        <f>VLOOKUP(A202,コード等整理!$A$3:$C$17,3,FALSE)</f>
        <v>90</v>
      </c>
    </row>
    <row r="203" spans="1:20" x14ac:dyDescent="0.25">
      <c r="A203" s="3" t="s">
        <v>17</v>
      </c>
      <c r="B203" s="3" t="s">
        <v>98</v>
      </c>
      <c r="C203" s="3">
        <v>0</v>
      </c>
      <c r="D203" s="3" t="s">
        <v>396</v>
      </c>
      <c r="E203" s="3" t="s">
        <v>406</v>
      </c>
      <c r="F203" s="3" t="s">
        <v>396</v>
      </c>
      <c r="G203" s="3" t="s">
        <v>415</v>
      </c>
      <c r="H203" s="3" t="s">
        <v>420</v>
      </c>
      <c r="I203" s="3" t="s">
        <v>624</v>
      </c>
      <c r="J203" s="3" t="s">
        <v>1475</v>
      </c>
      <c r="K203" s="3" t="s">
        <v>1483</v>
      </c>
      <c r="L203" s="3" t="s">
        <v>1488</v>
      </c>
      <c r="M203" s="3" t="s">
        <v>1503</v>
      </c>
      <c r="O203" s="3">
        <v>18407</v>
      </c>
      <c r="P203" s="3">
        <v>2701492</v>
      </c>
      <c r="Q203" s="4">
        <f t="shared" si="6"/>
        <v>45725</v>
      </c>
      <c r="R203" s="5">
        <f t="shared" si="7"/>
        <v>-18407</v>
      </c>
      <c r="S203" s="5" t="str">
        <f>VLOOKUP(A203,コード等整理!$A$3:$C$17,2,FALSE)</f>
        <v>PL</v>
      </c>
      <c r="T203" s="3">
        <f>VLOOKUP(A203,コード等整理!$A$3:$C$17,3,FALSE)</f>
        <v>150</v>
      </c>
    </row>
    <row r="204" spans="1:20" x14ac:dyDescent="0.25">
      <c r="A204" s="3" t="s">
        <v>27</v>
      </c>
      <c r="B204" s="3" t="s">
        <v>98</v>
      </c>
      <c r="C204" s="3">
        <v>0</v>
      </c>
      <c r="D204" s="3" t="s">
        <v>398</v>
      </c>
      <c r="E204" s="3" t="s">
        <v>408</v>
      </c>
      <c r="F204" s="3" t="s">
        <v>398</v>
      </c>
      <c r="G204" s="3" t="s">
        <v>411</v>
      </c>
      <c r="H204" s="3" t="s">
        <v>424</v>
      </c>
      <c r="I204" s="3" t="s">
        <v>625</v>
      </c>
      <c r="J204" s="3" t="s">
        <v>1471</v>
      </c>
      <c r="K204" s="3" t="s">
        <v>1481</v>
      </c>
      <c r="L204" s="3" t="s">
        <v>1491</v>
      </c>
      <c r="M204" s="3" t="s">
        <v>1495</v>
      </c>
      <c r="O204" s="3">
        <v>444075</v>
      </c>
      <c r="P204" s="3">
        <v>2557605</v>
      </c>
      <c r="Q204" s="4">
        <f t="shared" si="6"/>
        <v>45725</v>
      </c>
      <c r="R204" s="5">
        <f t="shared" si="7"/>
        <v>-444075</v>
      </c>
      <c r="S204" s="5" t="str">
        <f>VLOOKUP(A204,コード等整理!$A$3:$C$17,2,FALSE)</f>
        <v>BS</v>
      </c>
      <c r="T204" s="3">
        <f>VLOOKUP(A204,コード等整理!$A$3:$C$17,3,FALSE)</f>
        <v>20</v>
      </c>
    </row>
    <row r="205" spans="1:20" x14ac:dyDescent="0.25">
      <c r="A205" s="3" t="s">
        <v>26</v>
      </c>
      <c r="B205" s="3" t="s">
        <v>99</v>
      </c>
      <c r="C205" s="3">
        <v>0</v>
      </c>
      <c r="D205" s="3" t="s">
        <v>397</v>
      </c>
      <c r="E205" s="3" t="s">
        <v>408</v>
      </c>
      <c r="F205" s="3" t="s">
        <v>397</v>
      </c>
      <c r="G205" s="3" t="s">
        <v>412</v>
      </c>
      <c r="H205" s="3" t="s">
        <v>420</v>
      </c>
      <c r="I205" s="3" t="s">
        <v>626</v>
      </c>
      <c r="J205" s="3" t="s">
        <v>1475</v>
      </c>
      <c r="K205" s="3" t="s">
        <v>1485</v>
      </c>
      <c r="L205" s="3" t="s">
        <v>1489</v>
      </c>
      <c r="M205" s="3" t="s">
        <v>1498</v>
      </c>
      <c r="N205" s="3">
        <v>279830</v>
      </c>
      <c r="P205" s="3">
        <v>2975840</v>
      </c>
      <c r="Q205" s="4">
        <f t="shared" si="6"/>
        <v>45726</v>
      </c>
      <c r="R205" s="5">
        <f t="shared" si="7"/>
        <v>279830</v>
      </c>
      <c r="S205" s="5" t="str">
        <f>VLOOKUP(A205,コード等整理!$A$3:$C$17,2,FALSE)</f>
        <v>BS</v>
      </c>
      <c r="T205" s="3">
        <f>VLOOKUP(A205,コード等整理!$A$3:$C$17,3,FALSE)</f>
        <v>30</v>
      </c>
    </row>
    <row r="206" spans="1:20" x14ac:dyDescent="0.25">
      <c r="A206" s="3" t="s">
        <v>22</v>
      </c>
      <c r="B206" s="3" t="s">
        <v>99</v>
      </c>
      <c r="C206" s="3">
        <v>0</v>
      </c>
      <c r="D206" s="3" t="s">
        <v>400</v>
      </c>
      <c r="E206" s="3" t="s">
        <v>407</v>
      </c>
      <c r="F206" s="3" t="s">
        <v>400</v>
      </c>
      <c r="G206" s="3" t="s">
        <v>417</v>
      </c>
      <c r="H206" s="3" t="s">
        <v>424</v>
      </c>
      <c r="I206" s="3" t="s">
        <v>627</v>
      </c>
      <c r="J206" s="3" t="s">
        <v>1469</v>
      </c>
      <c r="K206" s="3" t="s">
        <v>1477</v>
      </c>
      <c r="L206" s="3" t="s">
        <v>1487</v>
      </c>
      <c r="M206" s="3" t="s">
        <v>1498</v>
      </c>
      <c r="O206" s="3">
        <v>368302</v>
      </c>
      <c r="P206" s="3">
        <v>2792830</v>
      </c>
      <c r="Q206" s="4">
        <f t="shared" si="6"/>
        <v>45726</v>
      </c>
      <c r="R206" s="5">
        <f t="shared" si="7"/>
        <v>-368302</v>
      </c>
      <c r="S206" s="5" t="str">
        <f>VLOOKUP(A206,コード等整理!$A$3:$C$17,2,FALSE)</f>
        <v>BS</v>
      </c>
      <c r="T206" s="3">
        <f>VLOOKUP(A206,コード等整理!$A$3:$C$17,3,FALSE)</f>
        <v>10</v>
      </c>
    </row>
    <row r="207" spans="1:20" x14ac:dyDescent="0.25">
      <c r="A207" s="3" t="s">
        <v>30</v>
      </c>
      <c r="B207" s="3" t="s">
        <v>99</v>
      </c>
      <c r="C207" s="3">
        <v>0</v>
      </c>
      <c r="D207" s="3" t="s">
        <v>403</v>
      </c>
      <c r="E207" s="3" t="s">
        <v>407</v>
      </c>
      <c r="F207" s="3" t="s">
        <v>403</v>
      </c>
      <c r="G207" s="3" t="s">
        <v>412</v>
      </c>
      <c r="H207" s="3" t="s">
        <v>418</v>
      </c>
      <c r="I207" s="3" t="s">
        <v>628</v>
      </c>
      <c r="J207" s="3" t="s">
        <v>1471</v>
      </c>
      <c r="K207" s="3" t="s">
        <v>1481</v>
      </c>
      <c r="L207" s="3" t="s">
        <v>1490</v>
      </c>
      <c r="M207" s="3" t="s">
        <v>1499</v>
      </c>
      <c r="N207" s="3">
        <v>472850</v>
      </c>
      <c r="P207" s="3">
        <v>2121919</v>
      </c>
      <c r="Q207" s="4">
        <f t="shared" si="6"/>
        <v>45726</v>
      </c>
      <c r="R207" s="5">
        <f t="shared" si="7"/>
        <v>472850</v>
      </c>
      <c r="S207" s="5" t="str">
        <f>VLOOKUP(A207,コード等整理!$A$3:$C$17,2,FALSE)</f>
        <v>PL</v>
      </c>
      <c r="T207" s="3">
        <f>VLOOKUP(A207,コード等整理!$A$3:$C$17,3,FALSE)</f>
        <v>70</v>
      </c>
    </row>
    <row r="208" spans="1:20" x14ac:dyDescent="0.25">
      <c r="A208" s="3" t="s">
        <v>24</v>
      </c>
      <c r="B208" s="3" t="s">
        <v>99</v>
      </c>
      <c r="C208" s="3">
        <v>0</v>
      </c>
      <c r="D208" s="3" t="s">
        <v>397</v>
      </c>
      <c r="E208" s="3" t="s">
        <v>406</v>
      </c>
      <c r="F208" s="3" t="s">
        <v>397</v>
      </c>
      <c r="G208" s="3" t="s">
        <v>410</v>
      </c>
      <c r="H208" s="3" t="s">
        <v>424</v>
      </c>
      <c r="I208" s="3" t="s">
        <v>629</v>
      </c>
      <c r="J208" s="3" t="s">
        <v>1467</v>
      </c>
      <c r="K208" s="3" t="s">
        <v>1478</v>
      </c>
      <c r="L208" s="3" t="s">
        <v>1489</v>
      </c>
      <c r="M208" s="3" t="s">
        <v>1499</v>
      </c>
      <c r="N208" s="3">
        <v>164763</v>
      </c>
      <c r="P208" s="3">
        <v>1557272</v>
      </c>
      <c r="Q208" s="4">
        <f t="shared" si="6"/>
        <v>45726</v>
      </c>
      <c r="R208" s="5">
        <f t="shared" si="7"/>
        <v>164763</v>
      </c>
      <c r="S208" s="5" t="str">
        <f>VLOOKUP(A208,コード等整理!$A$3:$C$17,2,FALSE)</f>
        <v>PL</v>
      </c>
      <c r="T208" s="3">
        <f>VLOOKUP(A208,コード等整理!$A$3:$C$17,3,FALSE)</f>
        <v>140</v>
      </c>
    </row>
    <row r="209" spans="1:20" x14ac:dyDescent="0.25">
      <c r="A209" s="3" t="s">
        <v>18</v>
      </c>
      <c r="B209" s="3" t="s">
        <v>100</v>
      </c>
      <c r="C209" s="3">
        <v>0</v>
      </c>
      <c r="D209" s="3" t="s">
        <v>400</v>
      </c>
      <c r="E209" s="3" t="s">
        <v>408</v>
      </c>
      <c r="F209" s="3" t="s">
        <v>400</v>
      </c>
      <c r="G209" s="3" t="s">
        <v>413</v>
      </c>
      <c r="H209" s="3" t="s">
        <v>419</v>
      </c>
      <c r="I209" s="3" t="s">
        <v>630</v>
      </c>
      <c r="J209" s="3" t="s">
        <v>1473</v>
      </c>
      <c r="K209" s="3" t="s">
        <v>1482</v>
      </c>
      <c r="L209" s="3" t="s">
        <v>1490</v>
      </c>
      <c r="M209" s="3" t="s">
        <v>1502</v>
      </c>
      <c r="O209" s="3">
        <v>412217</v>
      </c>
      <c r="P209" s="3">
        <v>1316872</v>
      </c>
      <c r="Q209" s="4">
        <f t="shared" si="6"/>
        <v>45727</v>
      </c>
      <c r="R209" s="5">
        <f t="shared" si="7"/>
        <v>-412217</v>
      </c>
      <c r="S209" s="5" t="str">
        <f>VLOOKUP(A209,コード等整理!$A$3:$C$17,2,FALSE)</f>
        <v>PL</v>
      </c>
      <c r="T209" s="3">
        <f>VLOOKUP(A209,コード等整理!$A$3:$C$17,3,FALSE)</f>
        <v>90</v>
      </c>
    </row>
    <row r="210" spans="1:20" x14ac:dyDescent="0.25">
      <c r="A210" s="3" t="s">
        <v>16</v>
      </c>
      <c r="B210" s="3" t="s">
        <v>101</v>
      </c>
      <c r="C210" s="3">
        <v>0</v>
      </c>
      <c r="D210" s="3" t="s">
        <v>400</v>
      </c>
      <c r="E210" s="3" t="s">
        <v>406</v>
      </c>
      <c r="F210" s="3" t="s">
        <v>400</v>
      </c>
      <c r="G210" s="3" t="s">
        <v>413</v>
      </c>
      <c r="H210" s="3" t="s">
        <v>418</v>
      </c>
      <c r="I210" s="3" t="s">
        <v>631</v>
      </c>
      <c r="J210" s="3" t="s">
        <v>1473</v>
      </c>
      <c r="K210" s="3" t="s">
        <v>1480</v>
      </c>
      <c r="L210" s="3" t="s">
        <v>19</v>
      </c>
      <c r="M210" s="3" t="s">
        <v>1502</v>
      </c>
      <c r="O210" s="3">
        <v>212130</v>
      </c>
      <c r="P210" s="3">
        <v>1130321</v>
      </c>
      <c r="Q210" s="4">
        <f t="shared" si="6"/>
        <v>45728</v>
      </c>
      <c r="R210" s="5">
        <f t="shared" si="7"/>
        <v>-212130</v>
      </c>
      <c r="S210" s="5" t="str">
        <f>VLOOKUP(A210,コード等整理!$A$3:$C$17,2,FALSE)</f>
        <v>BS</v>
      </c>
      <c r="T210" s="3">
        <f>VLOOKUP(A210,コード等整理!$A$3:$C$17,3,FALSE)</f>
        <v>50</v>
      </c>
    </row>
    <row r="211" spans="1:20" x14ac:dyDescent="0.25">
      <c r="A211" s="3" t="s">
        <v>30</v>
      </c>
      <c r="B211" s="3" t="s">
        <v>101</v>
      </c>
      <c r="C211" s="3">
        <v>0</v>
      </c>
      <c r="D211" s="3" t="s">
        <v>396</v>
      </c>
      <c r="E211" s="3" t="s">
        <v>407</v>
      </c>
      <c r="F211" s="3" t="s">
        <v>396</v>
      </c>
      <c r="G211" s="3" t="s">
        <v>414</v>
      </c>
      <c r="H211" s="3" t="s">
        <v>419</v>
      </c>
      <c r="I211" s="3" t="s">
        <v>632</v>
      </c>
      <c r="J211" s="3" t="s">
        <v>1470</v>
      </c>
      <c r="K211" s="3" t="s">
        <v>1477</v>
      </c>
      <c r="L211" s="3" t="s">
        <v>1489</v>
      </c>
      <c r="M211" s="3" t="s">
        <v>1496</v>
      </c>
      <c r="O211" s="3">
        <v>427952</v>
      </c>
      <c r="P211" s="3">
        <v>1196508</v>
      </c>
      <c r="Q211" s="4">
        <f t="shared" si="6"/>
        <v>45728</v>
      </c>
      <c r="R211" s="5">
        <f t="shared" si="7"/>
        <v>-427952</v>
      </c>
      <c r="S211" s="5" t="str">
        <f>VLOOKUP(A211,コード等整理!$A$3:$C$17,2,FALSE)</f>
        <v>PL</v>
      </c>
      <c r="T211" s="3">
        <f>VLOOKUP(A211,コード等整理!$A$3:$C$17,3,FALSE)</f>
        <v>70</v>
      </c>
    </row>
    <row r="212" spans="1:20" x14ac:dyDescent="0.25">
      <c r="A212" s="3" t="s">
        <v>21</v>
      </c>
      <c r="B212" s="3" t="s">
        <v>101</v>
      </c>
      <c r="C212" s="3">
        <v>0</v>
      </c>
      <c r="D212" s="3" t="s">
        <v>403</v>
      </c>
      <c r="E212" s="3" t="s">
        <v>408</v>
      </c>
      <c r="F212" s="3" t="s">
        <v>403</v>
      </c>
      <c r="G212" s="3" t="s">
        <v>409</v>
      </c>
      <c r="H212" s="3" t="s">
        <v>424</v>
      </c>
      <c r="I212" s="3" t="s">
        <v>633</v>
      </c>
      <c r="J212" s="3" t="s">
        <v>1475</v>
      </c>
      <c r="K212" s="3" t="s">
        <v>1484</v>
      </c>
      <c r="L212" s="3" t="s">
        <v>1490</v>
      </c>
      <c r="M212" s="3" t="s">
        <v>1504</v>
      </c>
      <c r="N212" s="3">
        <v>473927</v>
      </c>
      <c r="P212" s="3">
        <v>2584033</v>
      </c>
      <c r="Q212" s="4">
        <f t="shared" si="6"/>
        <v>45728</v>
      </c>
      <c r="R212" s="5">
        <f t="shared" si="7"/>
        <v>473927</v>
      </c>
      <c r="S212" s="5" t="str">
        <f>VLOOKUP(A212,コード等整理!$A$3:$C$17,2,FALSE)</f>
        <v>PL</v>
      </c>
      <c r="T212" s="3">
        <f>VLOOKUP(A212,コード等整理!$A$3:$C$17,3,FALSE)</f>
        <v>120</v>
      </c>
    </row>
    <row r="213" spans="1:20" x14ac:dyDescent="0.25">
      <c r="A213" s="3" t="s">
        <v>16</v>
      </c>
      <c r="B213" s="3" t="s">
        <v>101</v>
      </c>
      <c r="C213" s="3">
        <v>0</v>
      </c>
      <c r="D213" s="3" t="s">
        <v>398</v>
      </c>
      <c r="E213" s="3" t="s">
        <v>408</v>
      </c>
      <c r="F213" s="3" t="s">
        <v>398</v>
      </c>
      <c r="G213" s="3" t="s">
        <v>414</v>
      </c>
      <c r="H213" s="3" t="s">
        <v>422</v>
      </c>
      <c r="I213" s="3" t="s">
        <v>634</v>
      </c>
      <c r="J213" s="3" t="s">
        <v>1469</v>
      </c>
      <c r="K213" s="3" t="s">
        <v>1486</v>
      </c>
      <c r="L213" s="3" t="s">
        <v>1491</v>
      </c>
      <c r="M213" s="3" t="s">
        <v>1502</v>
      </c>
      <c r="N213" s="3">
        <v>379831</v>
      </c>
      <c r="P213" s="3">
        <v>1051211</v>
      </c>
      <c r="Q213" s="4">
        <f t="shared" si="6"/>
        <v>45728</v>
      </c>
      <c r="R213" s="5">
        <f t="shared" si="7"/>
        <v>379831</v>
      </c>
      <c r="S213" s="5" t="str">
        <f>VLOOKUP(A213,コード等整理!$A$3:$C$17,2,FALSE)</f>
        <v>BS</v>
      </c>
      <c r="T213" s="3">
        <f>VLOOKUP(A213,コード等整理!$A$3:$C$17,3,FALSE)</f>
        <v>50</v>
      </c>
    </row>
    <row r="214" spans="1:20" x14ac:dyDescent="0.25">
      <c r="A214" s="3" t="s">
        <v>25</v>
      </c>
      <c r="B214" s="3" t="s">
        <v>102</v>
      </c>
      <c r="C214" s="3">
        <v>0</v>
      </c>
      <c r="D214" s="3" t="s">
        <v>404</v>
      </c>
      <c r="E214" s="3" t="s">
        <v>408</v>
      </c>
      <c r="F214" s="3" t="s">
        <v>404</v>
      </c>
      <c r="G214" s="3" t="s">
        <v>411</v>
      </c>
      <c r="H214" s="3" t="s">
        <v>418</v>
      </c>
      <c r="I214" s="3" t="s">
        <v>635</v>
      </c>
      <c r="J214" s="3" t="s">
        <v>1472</v>
      </c>
      <c r="K214" s="3" t="s">
        <v>1479</v>
      </c>
      <c r="L214" s="3" t="s">
        <v>1489</v>
      </c>
      <c r="M214" s="3" t="s">
        <v>1500</v>
      </c>
      <c r="O214" s="3">
        <v>444105</v>
      </c>
      <c r="P214" s="3">
        <v>2371075</v>
      </c>
      <c r="Q214" s="4">
        <f t="shared" si="6"/>
        <v>45729</v>
      </c>
      <c r="R214" s="5">
        <f t="shared" si="7"/>
        <v>-444105</v>
      </c>
      <c r="S214" s="5" t="str">
        <f>VLOOKUP(A214,コード等整理!$A$3:$C$17,2,FALSE)</f>
        <v>BS</v>
      </c>
      <c r="T214" s="3">
        <f>VLOOKUP(A214,コード等整理!$A$3:$C$17,3,FALSE)</f>
        <v>60</v>
      </c>
    </row>
    <row r="215" spans="1:20" x14ac:dyDescent="0.25">
      <c r="A215" s="3" t="s">
        <v>27</v>
      </c>
      <c r="B215" s="3" t="s">
        <v>102</v>
      </c>
      <c r="C215" s="3">
        <v>0</v>
      </c>
      <c r="D215" s="3" t="s">
        <v>398</v>
      </c>
      <c r="E215" s="3" t="s">
        <v>406</v>
      </c>
      <c r="F215" s="3" t="s">
        <v>398</v>
      </c>
      <c r="G215" s="3" t="s">
        <v>415</v>
      </c>
      <c r="H215" s="3" t="s">
        <v>420</v>
      </c>
      <c r="I215" s="3" t="s">
        <v>636</v>
      </c>
      <c r="J215" s="3" t="s">
        <v>1470</v>
      </c>
      <c r="K215" s="3" t="s">
        <v>1481</v>
      </c>
      <c r="L215" s="3" t="s">
        <v>1491</v>
      </c>
      <c r="M215" s="3" t="s">
        <v>1502</v>
      </c>
      <c r="N215" s="3">
        <v>11021</v>
      </c>
      <c r="P215" s="3">
        <v>2927544</v>
      </c>
      <c r="Q215" s="4">
        <f t="shared" si="6"/>
        <v>45729</v>
      </c>
      <c r="R215" s="5">
        <f t="shared" si="7"/>
        <v>11021</v>
      </c>
      <c r="S215" s="5" t="str">
        <f>VLOOKUP(A215,コード等整理!$A$3:$C$17,2,FALSE)</f>
        <v>BS</v>
      </c>
      <c r="T215" s="3">
        <f>VLOOKUP(A215,コード等整理!$A$3:$C$17,3,FALSE)</f>
        <v>20</v>
      </c>
    </row>
    <row r="216" spans="1:20" x14ac:dyDescent="0.25">
      <c r="A216" s="3" t="s">
        <v>17</v>
      </c>
      <c r="B216" s="3" t="s">
        <v>102</v>
      </c>
      <c r="C216" s="3">
        <v>0</v>
      </c>
      <c r="D216" s="3" t="s">
        <v>402</v>
      </c>
      <c r="E216" s="3" t="s">
        <v>407</v>
      </c>
      <c r="F216" s="3" t="s">
        <v>402</v>
      </c>
      <c r="G216" s="3" t="s">
        <v>415</v>
      </c>
      <c r="H216" s="3" t="s">
        <v>423</v>
      </c>
      <c r="I216" s="3" t="s">
        <v>637</v>
      </c>
      <c r="J216" s="3" t="s">
        <v>1469</v>
      </c>
      <c r="K216" s="3" t="s">
        <v>1483</v>
      </c>
      <c r="L216" s="3" t="s">
        <v>1488</v>
      </c>
      <c r="M216" s="3" t="s">
        <v>1500</v>
      </c>
      <c r="N216" s="3">
        <v>493572</v>
      </c>
      <c r="P216" s="3">
        <v>1425088</v>
      </c>
      <c r="Q216" s="4">
        <f t="shared" si="6"/>
        <v>45729</v>
      </c>
      <c r="R216" s="5">
        <f t="shared" si="7"/>
        <v>493572</v>
      </c>
      <c r="S216" s="5" t="str">
        <f>VLOOKUP(A216,コード等整理!$A$3:$C$17,2,FALSE)</f>
        <v>PL</v>
      </c>
      <c r="T216" s="3">
        <f>VLOOKUP(A216,コード等整理!$A$3:$C$17,3,FALSE)</f>
        <v>150</v>
      </c>
    </row>
    <row r="217" spans="1:20" x14ac:dyDescent="0.25">
      <c r="A217" s="3" t="s">
        <v>17</v>
      </c>
      <c r="B217" s="3" t="s">
        <v>102</v>
      </c>
      <c r="C217" s="3">
        <v>0</v>
      </c>
      <c r="D217" s="3" t="s">
        <v>400</v>
      </c>
      <c r="E217" s="3" t="s">
        <v>407</v>
      </c>
      <c r="F217" s="3" t="s">
        <v>400</v>
      </c>
      <c r="G217" s="3" t="s">
        <v>415</v>
      </c>
      <c r="H217" s="3" t="s">
        <v>419</v>
      </c>
      <c r="I217" s="3" t="s">
        <v>638</v>
      </c>
      <c r="J217" s="3" t="s">
        <v>1472</v>
      </c>
      <c r="K217" s="3" t="s">
        <v>1486</v>
      </c>
      <c r="L217" s="3" t="s">
        <v>1491</v>
      </c>
      <c r="M217" s="3" t="s">
        <v>1500</v>
      </c>
      <c r="O217" s="3">
        <v>483955</v>
      </c>
      <c r="P217" s="3">
        <v>2842680</v>
      </c>
      <c r="Q217" s="4">
        <f t="shared" si="6"/>
        <v>45729</v>
      </c>
      <c r="R217" s="5">
        <f t="shared" si="7"/>
        <v>-483955</v>
      </c>
      <c r="S217" s="5" t="str">
        <f>VLOOKUP(A217,コード等整理!$A$3:$C$17,2,FALSE)</f>
        <v>PL</v>
      </c>
      <c r="T217" s="3">
        <f>VLOOKUP(A217,コード等整理!$A$3:$C$17,3,FALSE)</f>
        <v>150</v>
      </c>
    </row>
    <row r="218" spans="1:20" x14ac:dyDescent="0.25">
      <c r="A218" s="3" t="s">
        <v>23</v>
      </c>
      <c r="B218" s="3" t="s">
        <v>102</v>
      </c>
      <c r="C218" s="3">
        <v>0</v>
      </c>
      <c r="D218" s="3" t="s">
        <v>400</v>
      </c>
      <c r="E218" s="3" t="s">
        <v>406</v>
      </c>
      <c r="F218" s="3" t="s">
        <v>400</v>
      </c>
      <c r="G218" s="3" t="s">
        <v>410</v>
      </c>
      <c r="H218" s="3" t="s">
        <v>421</v>
      </c>
      <c r="I218" s="3" t="s">
        <v>639</v>
      </c>
      <c r="J218" s="3" t="s">
        <v>1470</v>
      </c>
      <c r="K218" s="3" t="s">
        <v>1479</v>
      </c>
      <c r="L218" s="3" t="s">
        <v>1491</v>
      </c>
      <c r="M218" s="3" t="s">
        <v>1503</v>
      </c>
      <c r="N218" s="3">
        <v>430117</v>
      </c>
      <c r="P218" s="3">
        <v>1408725</v>
      </c>
      <c r="Q218" s="4">
        <f t="shared" si="6"/>
        <v>45729</v>
      </c>
      <c r="R218" s="5">
        <f t="shared" si="7"/>
        <v>430117</v>
      </c>
      <c r="S218" s="5" t="str">
        <f>VLOOKUP(A218,コード等整理!$A$3:$C$17,2,FALSE)</f>
        <v>PL</v>
      </c>
      <c r="T218" s="3">
        <f>VLOOKUP(A218,コード等整理!$A$3:$C$17,3,FALSE)</f>
        <v>130</v>
      </c>
    </row>
    <row r="219" spans="1:20" x14ac:dyDescent="0.25">
      <c r="A219" s="3" t="s">
        <v>23</v>
      </c>
      <c r="B219" s="3" t="s">
        <v>103</v>
      </c>
      <c r="C219" s="3">
        <v>0</v>
      </c>
      <c r="D219" s="3" t="s">
        <v>404</v>
      </c>
      <c r="E219" s="3" t="s">
        <v>406</v>
      </c>
      <c r="F219" s="3" t="s">
        <v>404</v>
      </c>
      <c r="G219" s="3" t="s">
        <v>410</v>
      </c>
      <c r="H219" s="3" t="s">
        <v>420</v>
      </c>
      <c r="I219" s="3" t="s">
        <v>631</v>
      </c>
      <c r="J219" s="3" t="s">
        <v>1467</v>
      </c>
      <c r="K219" s="3" t="s">
        <v>1486</v>
      </c>
      <c r="L219" s="3" t="s">
        <v>19</v>
      </c>
      <c r="M219" s="3" t="s">
        <v>1500</v>
      </c>
      <c r="N219" s="3">
        <v>206965</v>
      </c>
      <c r="P219" s="3">
        <v>1311286</v>
      </c>
      <c r="Q219" s="4">
        <f t="shared" si="6"/>
        <v>45730</v>
      </c>
      <c r="R219" s="5">
        <f t="shared" si="7"/>
        <v>206965</v>
      </c>
      <c r="S219" s="5" t="str">
        <f>VLOOKUP(A219,コード等整理!$A$3:$C$17,2,FALSE)</f>
        <v>PL</v>
      </c>
      <c r="T219" s="3">
        <f>VLOOKUP(A219,コード等整理!$A$3:$C$17,3,FALSE)</f>
        <v>130</v>
      </c>
    </row>
    <row r="220" spans="1:20" x14ac:dyDescent="0.25">
      <c r="A220" s="3" t="s">
        <v>18</v>
      </c>
      <c r="B220" s="3" t="s">
        <v>103</v>
      </c>
      <c r="C220" s="3">
        <v>0</v>
      </c>
      <c r="D220" s="3" t="s">
        <v>399</v>
      </c>
      <c r="E220" s="3" t="s">
        <v>407</v>
      </c>
      <c r="F220" s="3" t="s">
        <v>399</v>
      </c>
      <c r="G220" s="3" t="s">
        <v>414</v>
      </c>
      <c r="H220" s="3" t="s">
        <v>423</v>
      </c>
      <c r="I220" s="3" t="s">
        <v>552</v>
      </c>
      <c r="J220" s="3" t="s">
        <v>1467</v>
      </c>
      <c r="K220" s="3" t="s">
        <v>1485</v>
      </c>
      <c r="L220" s="3" t="s">
        <v>1491</v>
      </c>
      <c r="M220" s="3" t="s">
        <v>1502</v>
      </c>
      <c r="N220" s="3">
        <v>352929</v>
      </c>
      <c r="P220" s="3">
        <v>1648497</v>
      </c>
      <c r="Q220" s="4">
        <f t="shared" si="6"/>
        <v>45730</v>
      </c>
      <c r="R220" s="5">
        <f t="shared" si="7"/>
        <v>352929</v>
      </c>
      <c r="S220" s="5" t="str">
        <f>VLOOKUP(A220,コード等整理!$A$3:$C$17,2,FALSE)</f>
        <v>PL</v>
      </c>
      <c r="T220" s="3">
        <f>VLOOKUP(A220,コード等整理!$A$3:$C$17,3,FALSE)</f>
        <v>90</v>
      </c>
    </row>
    <row r="221" spans="1:20" x14ac:dyDescent="0.25">
      <c r="A221" s="3" t="s">
        <v>22</v>
      </c>
      <c r="B221" s="3" t="s">
        <v>103</v>
      </c>
      <c r="C221" s="3">
        <v>0</v>
      </c>
      <c r="D221" s="3" t="s">
        <v>399</v>
      </c>
      <c r="E221" s="3" t="s">
        <v>406</v>
      </c>
      <c r="F221" s="3" t="s">
        <v>399</v>
      </c>
      <c r="G221" s="3" t="s">
        <v>414</v>
      </c>
      <c r="H221" s="3" t="s">
        <v>423</v>
      </c>
      <c r="I221" s="3" t="s">
        <v>640</v>
      </c>
      <c r="J221" s="3" t="s">
        <v>1473</v>
      </c>
      <c r="K221" s="3" t="s">
        <v>1484</v>
      </c>
      <c r="L221" s="3" t="s">
        <v>1488</v>
      </c>
      <c r="M221" s="3" t="s">
        <v>1501</v>
      </c>
      <c r="O221" s="3">
        <v>254411</v>
      </c>
      <c r="P221" s="3">
        <v>1331587</v>
      </c>
      <c r="Q221" s="4">
        <f t="shared" si="6"/>
        <v>45730</v>
      </c>
      <c r="R221" s="5">
        <f t="shared" si="7"/>
        <v>-254411</v>
      </c>
      <c r="S221" s="5" t="str">
        <f>VLOOKUP(A221,コード等整理!$A$3:$C$17,2,FALSE)</f>
        <v>BS</v>
      </c>
      <c r="T221" s="3">
        <f>VLOOKUP(A221,コード等整理!$A$3:$C$17,3,FALSE)</f>
        <v>10</v>
      </c>
    </row>
    <row r="222" spans="1:20" x14ac:dyDescent="0.25">
      <c r="A222" s="3" t="s">
        <v>16</v>
      </c>
      <c r="B222" s="3" t="s">
        <v>104</v>
      </c>
      <c r="C222" s="3">
        <v>0</v>
      </c>
      <c r="D222" s="3" t="s">
        <v>398</v>
      </c>
      <c r="E222" s="3" t="s">
        <v>408</v>
      </c>
      <c r="F222" s="3" t="s">
        <v>398</v>
      </c>
      <c r="G222" s="3" t="s">
        <v>24</v>
      </c>
      <c r="H222" s="3" t="s">
        <v>418</v>
      </c>
      <c r="I222" s="3" t="s">
        <v>641</v>
      </c>
      <c r="J222" s="3" t="s">
        <v>1467</v>
      </c>
      <c r="K222" s="3" t="s">
        <v>1483</v>
      </c>
      <c r="L222" s="3" t="s">
        <v>1487</v>
      </c>
      <c r="M222" s="3" t="s">
        <v>1497</v>
      </c>
      <c r="N222" s="3">
        <v>338507</v>
      </c>
      <c r="P222" s="3">
        <v>1599229</v>
      </c>
      <c r="Q222" s="4">
        <f t="shared" si="6"/>
        <v>45731</v>
      </c>
      <c r="R222" s="5">
        <f t="shared" si="7"/>
        <v>338507</v>
      </c>
      <c r="S222" s="5" t="str">
        <f>VLOOKUP(A222,コード等整理!$A$3:$C$17,2,FALSE)</f>
        <v>BS</v>
      </c>
      <c r="T222" s="3">
        <f>VLOOKUP(A222,コード等整理!$A$3:$C$17,3,FALSE)</f>
        <v>50</v>
      </c>
    </row>
    <row r="223" spans="1:20" x14ac:dyDescent="0.25">
      <c r="A223" s="3" t="s">
        <v>18</v>
      </c>
      <c r="B223" s="3" t="s">
        <v>104</v>
      </c>
      <c r="C223" s="3">
        <v>0</v>
      </c>
      <c r="D223" s="3" t="s">
        <v>399</v>
      </c>
      <c r="E223" s="3" t="s">
        <v>407</v>
      </c>
      <c r="F223" s="3" t="s">
        <v>399</v>
      </c>
      <c r="G223" s="3" t="s">
        <v>414</v>
      </c>
      <c r="H223" s="3" t="s">
        <v>422</v>
      </c>
      <c r="I223" s="3" t="s">
        <v>642</v>
      </c>
      <c r="J223" s="3" t="s">
        <v>1473</v>
      </c>
      <c r="K223" s="3" t="s">
        <v>1484</v>
      </c>
      <c r="L223" s="3" t="s">
        <v>21</v>
      </c>
      <c r="M223" s="3" t="s">
        <v>1503</v>
      </c>
      <c r="O223" s="3">
        <v>81849</v>
      </c>
      <c r="P223" s="3">
        <v>2315450</v>
      </c>
      <c r="Q223" s="4">
        <f t="shared" si="6"/>
        <v>45731</v>
      </c>
      <c r="R223" s="5">
        <f t="shared" si="7"/>
        <v>-81849</v>
      </c>
      <c r="S223" s="5" t="str">
        <f>VLOOKUP(A223,コード等整理!$A$3:$C$17,2,FALSE)</f>
        <v>PL</v>
      </c>
      <c r="T223" s="3">
        <f>VLOOKUP(A223,コード等整理!$A$3:$C$17,3,FALSE)</f>
        <v>90</v>
      </c>
    </row>
    <row r="224" spans="1:20" x14ac:dyDescent="0.25">
      <c r="A224" s="3" t="s">
        <v>24</v>
      </c>
      <c r="B224" s="3" t="s">
        <v>105</v>
      </c>
      <c r="C224" s="3">
        <v>0</v>
      </c>
      <c r="D224" s="3" t="s">
        <v>402</v>
      </c>
      <c r="E224" s="3" t="s">
        <v>407</v>
      </c>
      <c r="F224" s="3" t="s">
        <v>402</v>
      </c>
      <c r="G224" s="3" t="s">
        <v>414</v>
      </c>
      <c r="H224" s="3" t="s">
        <v>419</v>
      </c>
      <c r="I224" s="3" t="s">
        <v>643</v>
      </c>
      <c r="J224" s="3" t="s">
        <v>1471</v>
      </c>
      <c r="K224" s="3" t="s">
        <v>1481</v>
      </c>
      <c r="L224" s="3" t="s">
        <v>1493</v>
      </c>
      <c r="M224" s="3" t="s">
        <v>1502</v>
      </c>
      <c r="O224" s="3">
        <v>130936</v>
      </c>
      <c r="P224" s="3">
        <v>2871917</v>
      </c>
      <c r="Q224" s="4">
        <f t="shared" si="6"/>
        <v>45732</v>
      </c>
      <c r="R224" s="5">
        <f t="shared" si="7"/>
        <v>-130936</v>
      </c>
      <c r="S224" s="5" t="str">
        <f>VLOOKUP(A224,コード等整理!$A$3:$C$17,2,FALSE)</f>
        <v>PL</v>
      </c>
      <c r="T224" s="3">
        <f>VLOOKUP(A224,コード等整理!$A$3:$C$17,3,FALSE)</f>
        <v>140</v>
      </c>
    </row>
    <row r="225" spans="1:20" x14ac:dyDescent="0.25">
      <c r="A225" s="3" t="s">
        <v>19</v>
      </c>
      <c r="B225" s="3" t="s">
        <v>105</v>
      </c>
      <c r="C225" s="3">
        <v>0</v>
      </c>
      <c r="D225" s="3" t="s">
        <v>404</v>
      </c>
      <c r="E225" s="3" t="s">
        <v>407</v>
      </c>
      <c r="F225" s="3" t="s">
        <v>404</v>
      </c>
      <c r="G225" s="3" t="s">
        <v>411</v>
      </c>
      <c r="H225" s="3" t="s">
        <v>421</v>
      </c>
      <c r="I225" s="3" t="s">
        <v>644</v>
      </c>
      <c r="J225" s="3" t="s">
        <v>1476</v>
      </c>
      <c r="K225" s="3" t="s">
        <v>1479</v>
      </c>
      <c r="L225" s="3" t="s">
        <v>21</v>
      </c>
      <c r="M225" s="3" t="s">
        <v>1499</v>
      </c>
      <c r="N225" s="3">
        <v>194178</v>
      </c>
      <c r="P225" s="3">
        <v>1450842</v>
      </c>
      <c r="Q225" s="4">
        <f t="shared" si="6"/>
        <v>45732</v>
      </c>
      <c r="R225" s="5">
        <f t="shared" si="7"/>
        <v>194178</v>
      </c>
      <c r="S225" s="5" t="str">
        <f>VLOOKUP(A225,コード等整理!$A$3:$C$17,2,FALSE)</f>
        <v>PL</v>
      </c>
      <c r="T225" s="3">
        <f>VLOOKUP(A225,コード等整理!$A$3:$C$17,3,FALSE)</f>
        <v>100</v>
      </c>
    </row>
    <row r="226" spans="1:20" x14ac:dyDescent="0.25">
      <c r="A226" s="3" t="s">
        <v>29</v>
      </c>
      <c r="B226" s="3" t="s">
        <v>105</v>
      </c>
      <c r="C226" s="3">
        <v>0</v>
      </c>
      <c r="D226" s="3" t="s">
        <v>401</v>
      </c>
      <c r="E226" s="3" t="s">
        <v>407</v>
      </c>
      <c r="F226" s="3" t="s">
        <v>401</v>
      </c>
      <c r="G226" s="3" t="s">
        <v>24</v>
      </c>
      <c r="H226" s="3" t="s">
        <v>422</v>
      </c>
      <c r="I226" s="3" t="s">
        <v>645</v>
      </c>
      <c r="J226" s="3" t="s">
        <v>1467</v>
      </c>
      <c r="K226" s="3" t="s">
        <v>1480</v>
      </c>
      <c r="L226" s="3" t="s">
        <v>1487</v>
      </c>
      <c r="M226" s="3" t="s">
        <v>1495</v>
      </c>
      <c r="N226" s="3">
        <v>488027</v>
      </c>
      <c r="P226" s="3">
        <v>2016877</v>
      </c>
      <c r="Q226" s="4">
        <f t="shared" si="6"/>
        <v>45732</v>
      </c>
      <c r="R226" s="5">
        <f t="shared" si="7"/>
        <v>488027</v>
      </c>
      <c r="S226" s="5" t="str">
        <f>VLOOKUP(A226,コード等整理!$A$3:$C$17,2,FALSE)</f>
        <v>PL</v>
      </c>
      <c r="T226" s="3">
        <f>VLOOKUP(A226,コード等整理!$A$3:$C$17,3,FALSE)</f>
        <v>80</v>
      </c>
    </row>
    <row r="227" spans="1:20" x14ac:dyDescent="0.25">
      <c r="A227" s="3" t="s">
        <v>24</v>
      </c>
      <c r="B227" s="3" t="s">
        <v>105</v>
      </c>
      <c r="C227" s="3">
        <v>0</v>
      </c>
      <c r="D227" s="3" t="s">
        <v>405</v>
      </c>
      <c r="E227" s="3" t="s">
        <v>408</v>
      </c>
      <c r="F227" s="3" t="s">
        <v>405</v>
      </c>
      <c r="G227" s="3" t="s">
        <v>417</v>
      </c>
      <c r="H227" s="3" t="s">
        <v>419</v>
      </c>
      <c r="I227" s="3" t="s">
        <v>646</v>
      </c>
      <c r="J227" s="3" t="s">
        <v>1468</v>
      </c>
      <c r="K227" s="3" t="s">
        <v>1484</v>
      </c>
      <c r="L227" s="3" t="s">
        <v>19</v>
      </c>
      <c r="M227" s="3" t="s">
        <v>1497</v>
      </c>
      <c r="O227" s="3">
        <v>108411</v>
      </c>
      <c r="P227" s="3">
        <v>2008953</v>
      </c>
      <c r="Q227" s="4">
        <f t="shared" si="6"/>
        <v>45732</v>
      </c>
      <c r="R227" s="5">
        <f t="shared" si="7"/>
        <v>-108411</v>
      </c>
      <c r="S227" s="5" t="str">
        <f>VLOOKUP(A227,コード等整理!$A$3:$C$17,2,FALSE)</f>
        <v>PL</v>
      </c>
      <c r="T227" s="3">
        <f>VLOOKUP(A227,コード等整理!$A$3:$C$17,3,FALSE)</f>
        <v>140</v>
      </c>
    </row>
    <row r="228" spans="1:20" x14ac:dyDescent="0.25">
      <c r="A228" s="3" t="s">
        <v>29</v>
      </c>
      <c r="B228" s="3" t="s">
        <v>106</v>
      </c>
      <c r="C228" s="3">
        <v>0</v>
      </c>
      <c r="D228" s="3" t="s">
        <v>405</v>
      </c>
      <c r="E228" s="3" t="s">
        <v>406</v>
      </c>
      <c r="F228" s="3" t="s">
        <v>405</v>
      </c>
      <c r="G228" s="3" t="s">
        <v>411</v>
      </c>
      <c r="H228" s="3" t="s">
        <v>424</v>
      </c>
      <c r="I228" s="3" t="s">
        <v>647</v>
      </c>
      <c r="J228" s="3" t="s">
        <v>1470</v>
      </c>
      <c r="K228" s="3" t="s">
        <v>1477</v>
      </c>
      <c r="L228" s="3" t="s">
        <v>1494</v>
      </c>
      <c r="M228" s="3" t="s">
        <v>1500</v>
      </c>
      <c r="O228" s="3">
        <v>382535</v>
      </c>
      <c r="P228" s="3">
        <v>2188059</v>
      </c>
      <c r="Q228" s="4">
        <f t="shared" si="6"/>
        <v>45733</v>
      </c>
      <c r="R228" s="5">
        <f t="shared" si="7"/>
        <v>-382535</v>
      </c>
      <c r="S228" s="5" t="str">
        <f>VLOOKUP(A228,コード等整理!$A$3:$C$17,2,FALSE)</f>
        <v>PL</v>
      </c>
      <c r="T228" s="3">
        <f>VLOOKUP(A228,コード等整理!$A$3:$C$17,3,FALSE)</f>
        <v>80</v>
      </c>
    </row>
    <row r="229" spans="1:20" x14ac:dyDescent="0.25">
      <c r="A229" s="3" t="s">
        <v>27</v>
      </c>
      <c r="B229" s="3" t="s">
        <v>106</v>
      </c>
      <c r="C229" s="3">
        <v>0</v>
      </c>
      <c r="D229" s="3" t="s">
        <v>399</v>
      </c>
      <c r="E229" s="3" t="s">
        <v>407</v>
      </c>
      <c r="F229" s="3" t="s">
        <v>399</v>
      </c>
      <c r="G229" s="3" t="s">
        <v>411</v>
      </c>
      <c r="H229" s="3" t="s">
        <v>419</v>
      </c>
      <c r="I229" s="3" t="s">
        <v>648</v>
      </c>
      <c r="J229" s="3" t="s">
        <v>1476</v>
      </c>
      <c r="K229" s="3" t="s">
        <v>1480</v>
      </c>
      <c r="L229" s="3" t="s">
        <v>1490</v>
      </c>
      <c r="M229" s="3" t="s">
        <v>1498</v>
      </c>
      <c r="N229" s="3">
        <v>272491</v>
      </c>
      <c r="P229" s="3">
        <v>2173265</v>
      </c>
      <c r="Q229" s="4">
        <f t="shared" si="6"/>
        <v>45733</v>
      </c>
      <c r="R229" s="5">
        <f t="shared" si="7"/>
        <v>272491</v>
      </c>
      <c r="S229" s="5" t="str">
        <f>VLOOKUP(A229,コード等整理!$A$3:$C$17,2,FALSE)</f>
        <v>BS</v>
      </c>
      <c r="T229" s="3">
        <f>VLOOKUP(A229,コード等整理!$A$3:$C$17,3,FALSE)</f>
        <v>20</v>
      </c>
    </row>
    <row r="230" spans="1:20" x14ac:dyDescent="0.25">
      <c r="A230" s="3" t="s">
        <v>28</v>
      </c>
      <c r="B230" s="3" t="s">
        <v>106</v>
      </c>
      <c r="C230" s="3">
        <v>0</v>
      </c>
      <c r="D230" s="3" t="s">
        <v>401</v>
      </c>
      <c r="E230" s="3" t="s">
        <v>408</v>
      </c>
      <c r="F230" s="3" t="s">
        <v>401</v>
      </c>
      <c r="G230" s="3" t="s">
        <v>416</v>
      </c>
      <c r="H230" s="3" t="s">
        <v>419</v>
      </c>
      <c r="I230" s="3" t="s">
        <v>649</v>
      </c>
      <c r="J230" s="3" t="s">
        <v>1467</v>
      </c>
      <c r="K230" s="3" t="s">
        <v>1482</v>
      </c>
      <c r="L230" s="3" t="s">
        <v>1493</v>
      </c>
      <c r="M230" s="3" t="s">
        <v>1504</v>
      </c>
      <c r="N230" s="3">
        <v>402409</v>
      </c>
      <c r="P230" s="3">
        <v>1141439</v>
      </c>
      <c r="Q230" s="4">
        <f t="shared" si="6"/>
        <v>45733</v>
      </c>
      <c r="R230" s="5">
        <f t="shared" si="7"/>
        <v>402409</v>
      </c>
      <c r="S230" s="5" t="str">
        <f>VLOOKUP(A230,コード等整理!$A$3:$C$17,2,FALSE)</f>
        <v>BS</v>
      </c>
      <c r="T230" s="3">
        <f>VLOOKUP(A230,コード等整理!$A$3:$C$17,3,FALSE)</f>
        <v>40</v>
      </c>
    </row>
    <row r="231" spans="1:20" x14ac:dyDescent="0.25">
      <c r="A231" s="3" t="s">
        <v>26</v>
      </c>
      <c r="B231" s="3" t="s">
        <v>107</v>
      </c>
      <c r="C231" s="3">
        <v>0</v>
      </c>
      <c r="D231" s="3" t="s">
        <v>401</v>
      </c>
      <c r="E231" s="3" t="s">
        <v>407</v>
      </c>
      <c r="F231" s="3" t="s">
        <v>401</v>
      </c>
      <c r="G231" s="3" t="s">
        <v>415</v>
      </c>
      <c r="H231" s="3" t="s">
        <v>423</v>
      </c>
      <c r="I231" s="3" t="s">
        <v>650</v>
      </c>
      <c r="J231" s="3" t="s">
        <v>1474</v>
      </c>
      <c r="K231" s="3" t="s">
        <v>1478</v>
      </c>
      <c r="L231" s="3" t="s">
        <v>1493</v>
      </c>
      <c r="M231" s="3" t="s">
        <v>1503</v>
      </c>
      <c r="O231" s="3">
        <v>465548</v>
      </c>
      <c r="P231" s="3">
        <v>2032213</v>
      </c>
      <c r="Q231" s="4">
        <f t="shared" si="6"/>
        <v>45734</v>
      </c>
      <c r="R231" s="5">
        <f t="shared" si="7"/>
        <v>-465548</v>
      </c>
      <c r="S231" s="5" t="str">
        <f>VLOOKUP(A231,コード等整理!$A$3:$C$17,2,FALSE)</f>
        <v>BS</v>
      </c>
      <c r="T231" s="3">
        <f>VLOOKUP(A231,コード等整理!$A$3:$C$17,3,FALSE)</f>
        <v>30</v>
      </c>
    </row>
    <row r="232" spans="1:20" x14ac:dyDescent="0.25">
      <c r="A232" s="3" t="s">
        <v>25</v>
      </c>
      <c r="B232" s="3" t="s">
        <v>107</v>
      </c>
      <c r="C232" s="3">
        <v>0</v>
      </c>
      <c r="D232" s="3" t="s">
        <v>403</v>
      </c>
      <c r="E232" s="3" t="s">
        <v>408</v>
      </c>
      <c r="F232" s="3" t="s">
        <v>403</v>
      </c>
      <c r="G232" s="3" t="s">
        <v>412</v>
      </c>
      <c r="H232" s="3" t="s">
        <v>423</v>
      </c>
      <c r="I232" s="3" t="s">
        <v>651</v>
      </c>
      <c r="J232" s="3" t="s">
        <v>1470</v>
      </c>
      <c r="K232" s="3" t="s">
        <v>1480</v>
      </c>
      <c r="L232" s="3" t="s">
        <v>21</v>
      </c>
      <c r="M232" s="3" t="s">
        <v>1500</v>
      </c>
      <c r="O232" s="3">
        <v>121738</v>
      </c>
      <c r="P232" s="3">
        <v>1750833</v>
      </c>
      <c r="Q232" s="4">
        <f t="shared" si="6"/>
        <v>45734</v>
      </c>
      <c r="R232" s="5">
        <f t="shared" si="7"/>
        <v>-121738</v>
      </c>
      <c r="S232" s="5" t="str">
        <f>VLOOKUP(A232,コード等整理!$A$3:$C$17,2,FALSE)</f>
        <v>BS</v>
      </c>
      <c r="T232" s="3">
        <f>VLOOKUP(A232,コード等整理!$A$3:$C$17,3,FALSE)</f>
        <v>60</v>
      </c>
    </row>
    <row r="233" spans="1:20" x14ac:dyDescent="0.25">
      <c r="A233" s="3" t="s">
        <v>28</v>
      </c>
      <c r="B233" s="3" t="s">
        <v>107</v>
      </c>
      <c r="C233" s="3">
        <v>0</v>
      </c>
      <c r="D233" s="3" t="s">
        <v>398</v>
      </c>
      <c r="E233" s="3" t="s">
        <v>407</v>
      </c>
      <c r="F233" s="3" t="s">
        <v>398</v>
      </c>
      <c r="G233" s="3" t="s">
        <v>409</v>
      </c>
      <c r="H233" s="3" t="s">
        <v>424</v>
      </c>
      <c r="I233" s="3" t="s">
        <v>652</v>
      </c>
      <c r="J233" s="3" t="s">
        <v>1469</v>
      </c>
      <c r="K233" s="3" t="s">
        <v>1481</v>
      </c>
      <c r="L233" s="3" t="s">
        <v>1490</v>
      </c>
      <c r="M233" s="3" t="s">
        <v>1500</v>
      </c>
      <c r="O233" s="3">
        <v>443108</v>
      </c>
      <c r="P233" s="3">
        <v>754106</v>
      </c>
      <c r="Q233" s="4">
        <f t="shared" si="6"/>
        <v>45734</v>
      </c>
      <c r="R233" s="5">
        <f t="shared" si="7"/>
        <v>-443108</v>
      </c>
      <c r="S233" s="5" t="str">
        <f>VLOOKUP(A233,コード等整理!$A$3:$C$17,2,FALSE)</f>
        <v>BS</v>
      </c>
      <c r="T233" s="3">
        <f>VLOOKUP(A233,コード等整理!$A$3:$C$17,3,FALSE)</f>
        <v>40</v>
      </c>
    </row>
    <row r="234" spans="1:20" x14ac:dyDescent="0.25">
      <c r="A234" s="3" t="s">
        <v>21</v>
      </c>
      <c r="B234" s="3" t="s">
        <v>107</v>
      </c>
      <c r="C234" s="3">
        <v>0</v>
      </c>
      <c r="D234" s="3" t="s">
        <v>405</v>
      </c>
      <c r="E234" s="3" t="s">
        <v>408</v>
      </c>
      <c r="F234" s="3" t="s">
        <v>405</v>
      </c>
      <c r="G234" s="3" t="s">
        <v>416</v>
      </c>
      <c r="H234" s="3" t="s">
        <v>424</v>
      </c>
      <c r="I234" s="3" t="s">
        <v>653</v>
      </c>
      <c r="J234" s="3" t="s">
        <v>1474</v>
      </c>
      <c r="K234" s="3" t="s">
        <v>1483</v>
      </c>
      <c r="L234" s="3" t="s">
        <v>1487</v>
      </c>
      <c r="M234" s="3" t="s">
        <v>1496</v>
      </c>
      <c r="O234" s="3">
        <v>384257</v>
      </c>
      <c r="P234" s="3">
        <v>2822222</v>
      </c>
      <c r="Q234" s="4">
        <f t="shared" si="6"/>
        <v>45734</v>
      </c>
      <c r="R234" s="5">
        <f t="shared" si="7"/>
        <v>-384257</v>
      </c>
      <c r="S234" s="5" t="str">
        <f>VLOOKUP(A234,コード等整理!$A$3:$C$17,2,FALSE)</f>
        <v>PL</v>
      </c>
      <c r="T234" s="3">
        <f>VLOOKUP(A234,コード等整理!$A$3:$C$17,3,FALSE)</f>
        <v>120</v>
      </c>
    </row>
    <row r="235" spans="1:20" x14ac:dyDescent="0.25">
      <c r="A235" s="3" t="s">
        <v>27</v>
      </c>
      <c r="B235" s="3" t="s">
        <v>108</v>
      </c>
      <c r="C235" s="3">
        <v>0</v>
      </c>
      <c r="D235" s="3" t="s">
        <v>396</v>
      </c>
      <c r="E235" s="3" t="s">
        <v>406</v>
      </c>
      <c r="F235" s="3" t="s">
        <v>396</v>
      </c>
      <c r="G235" s="3" t="s">
        <v>413</v>
      </c>
      <c r="H235" s="3" t="s">
        <v>422</v>
      </c>
      <c r="I235" s="3" t="s">
        <v>654</v>
      </c>
      <c r="J235" s="3" t="s">
        <v>1469</v>
      </c>
      <c r="K235" s="3" t="s">
        <v>1481</v>
      </c>
      <c r="L235" s="3" t="s">
        <v>1493</v>
      </c>
      <c r="M235" s="3" t="s">
        <v>1496</v>
      </c>
      <c r="N235" s="3">
        <v>464619</v>
      </c>
      <c r="P235" s="3">
        <v>992511</v>
      </c>
      <c r="Q235" s="4">
        <f t="shared" si="6"/>
        <v>45735</v>
      </c>
      <c r="R235" s="5">
        <f t="shared" si="7"/>
        <v>464619</v>
      </c>
      <c r="S235" s="5" t="str">
        <f>VLOOKUP(A235,コード等整理!$A$3:$C$17,2,FALSE)</f>
        <v>BS</v>
      </c>
      <c r="T235" s="3">
        <f>VLOOKUP(A235,コード等整理!$A$3:$C$17,3,FALSE)</f>
        <v>20</v>
      </c>
    </row>
    <row r="236" spans="1:20" x14ac:dyDescent="0.25">
      <c r="A236" s="3" t="s">
        <v>16</v>
      </c>
      <c r="B236" s="3" t="s">
        <v>108</v>
      </c>
      <c r="C236" s="3">
        <v>0</v>
      </c>
      <c r="D236" s="3" t="s">
        <v>400</v>
      </c>
      <c r="E236" s="3" t="s">
        <v>408</v>
      </c>
      <c r="F236" s="3" t="s">
        <v>400</v>
      </c>
      <c r="G236" s="3" t="s">
        <v>410</v>
      </c>
      <c r="H236" s="3" t="s">
        <v>419</v>
      </c>
      <c r="I236" s="3" t="s">
        <v>655</v>
      </c>
      <c r="J236" s="3" t="s">
        <v>1471</v>
      </c>
      <c r="K236" s="3" t="s">
        <v>1482</v>
      </c>
      <c r="L236" s="3" t="s">
        <v>1491</v>
      </c>
      <c r="M236" s="3" t="s">
        <v>1497</v>
      </c>
      <c r="N236" s="3">
        <v>201265</v>
      </c>
      <c r="P236" s="3">
        <v>2105147</v>
      </c>
      <c r="Q236" s="4">
        <f t="shared" si="6"/>
        <v>45735</v>
      </c>
      <c r="R236" s="5">
        <f t="shared" si="7"/>
        <v>201265</v>
      </c>
      <c r="S236" s="5" t="str">
        <f>VLOOKUP(A236,コード等整理!$A$3:$C$17,2,FALSE)</f>
        <v>BS</v>
      </c>
      <c r="T236" s="3">
        <f>VLOOKUP(A236,コード等整理!$A$3:$C$17,3,FALSE)</f>
        <v>50</v>
      </c>
    </row>
    <row r="237" spans="1:20" x14ac:dyDescent="0.25">
      <c r="A237" s="3" t="s">
        <v>19</v>
      </c>
      <c r="B237" s="3" t="s">
        <v>108</v>
      </c>
      <c r="C237" s="3">
        <v>0</v>
      </c>
      <c r="D237" s="3" t="s">
        <v>405</v>
      </c>
      <c r="E237" s="3" t="s">
        <v>408</v>
      </c>
      <c r="F237" s="3" t="s">
        <v>405</v>
      </c>
      <c r="G237" s="3" t="s">
        <v>24</v>
      </c>
      <c r="H237" s="3" t="s">
        <v>422</v>
      </c>
      <c r="I237" s="3" t="s">
        <v>656</v>
      </c>
      <c r="J237" s="3" t="s">
        <v>1468</v>
      </c>
      <c r="K237" s="3" t="s">
        <v>1485</v>
      </c>
      <c r="L237" s="3" t="s">
        <v>1488</v>
      </c>
      <c r="M237" s="3" t="s">
        <v>1499</v>
      </c>
      <c r="N237" s="3">
        <v>165812</v>
      </c>
      <c r="P237" s="3">
        <v>2839069</v>
      </c>
      <c r="Q237" s="4">
        <f t="shared" si="6"/>
        <v>45735</v>
      </c>
      <c r="R237" s="5">
        <f t="shared" si="7"/>
        <v>165812</v>
      </c>
      <c r="S237" s="5" t="str">
        <f>VLOOKUP(A237,コード等整理!$A$3:$C$17,2,FALSE)</f>
        <v>PL</v>
      </c>
      <c r="T237" s="3">
        <f>VLOOKUP(A237,コード等整理!$A$3:$C$17,3,FALSE)</f>
        <v>100</v>
      </c>
    </row>
    <row r="238" spans="1:20" x14ac:dyDescent="0.25">
      <c r="A238" s="3" t="s">
        <v>28</v>
      </c>
      <c r="B238" s="3" t="s">
        <v>109</v>
      </c>
      <c r="C238" s="3">
        <v>0</v>
      </c>
      <c r="D238" s="3" t="s">
        <v>401</v>
      </c>
      <c r="E238" s="3" t="s">
        <v>407</v>
      </c>
      <c r="F238" s="3" t="s">
        <v>401</v>
      </c>
      <c r="G238" s="3" t="s">
        <v>414</v>
      </c>
      <c r="H238" s="3" t="s">
        <v>418</v>
      </c>
      <c r="I238" s="3" t="s">
        <v>657</v>
      </c>
      <c r="J238" s="3" t="s">
        <v>1469</v>
      </c>
      <c r="K238" s="3" t="s">
        <v>1479</v>
      </c>
      <c r="L238" s="3" t="s">
        <v>1490</v>
      </c>
      <c r="M238" s="3" t="s">
        <v>1504</v>
      </c>
      <c r="N238" s="3">
        <v>29559</v>
      </c>
      <c r="P238" s="3">
        <v>1491220</v>
      </c>
      <c r="Q238" s="4">
        <f t="shared" si="6"/>
        <v>45736</v>
      </c>
      <c r="R238" s="5">
        <f t="shared" si="7"/>
        <v>29559</v>
      </c>
      <c r="S238" s="5" t="str">
        <f>VLOOKUP(A238,コード等整理!$A$3:$C$17,2,FALSE)</f>
        <v>BS</v>
      </c>
      <c r="T238" s="3">
        <f>VLOOKUP(A238,コード等整理!$A$3:$C$17,3,FALSE)</f>
        <v>40</v>
      </c>
    </row>
    <row r="239" spans="1:20" x14ac:dyDescent="0.25">
      <c r="A239" s="3" t="s">
        <v>30</v>
      </c>
      <c r="B239" s="3" t="s">
        <v>109</v>
      </c>
      <c r="C239" s="3">
        <v>0</v>
      </c>
      <c r="D239" s="3" t="s">
        <v>399</v>
      </c>
      <c r="E239" s="3" t="s">
        <v>408</v>
      </c>
      <c r="F239" s="3" t="s">
        <v>399</v>
      </c>
      <c r="G239" s="3" t="s">
        <v>410</v>
      </c>
      <c r="H239" s="3" t="s">
        <v>424</v>
      </c>
      <c r="I239" s="3" t="s">
        <v>658</v>
      </c>
      <c r="J239" s="3" t="s">
        <v>1471</v>
      </c>
      <c r="K239" s="3" t="s">
        <v>1482</v>
      </c>
      <c r="L239" s="3" t="s">
        <v>19</v>
      </c>
      <c r="M239" s="3" t="s">
        <v>1504</v>
      </c>
      <c r="N239" s="3">
        <v>62643</v>
      </c>
      <c r="P239" s="3">
        <v>1832152</v>
      </c>
      <c r="Q239" s="4">
        <f t="shared" si="6"/>
        <v>45736</v>
      </c>
      <c r="R239" s="5">
        <f t="shared" si="7"/>
        <v>62643</v>
      </c>
      <c r="S239" s="5" t="str">
        <f>VLOOKUP(A239,コード等整理!$A$3:$C$17,2,FALSE)</f>
        <v>PL</v>
      </c>
      <c r="T239" s="3">
        <f>VLOOKUP(A239,コード等整理!$A$3:$C$17,3,FALSE)</f>
        <v>70</v>
      </c>
    </row>
    <row r="240" spans="1:20" x14ac:dyDescent="0.25">
      <c r="A240" s="3" t="s">
        <v>17</v>
      </c>
      <c r="B240" s="3" t="s">
        <v>109</v>
      </c>
      <c r="C240" s="3">
        <v>0</v>
      </c>
      <c r="D240" s="3" t="s">
        <v>397</v>
      </c>
      <c r="E240" s="3" t="s">
        <v>407</v>
      </c>
      <c r="F240" s="3" t="s">
        <v>397</v>
      </c>
      <c r="G240" s="3" t="s">
        <v>415</v>
      </c>
      <c r="H240" s="3" t="s">
        <v>420</v>
      </c>
      <c r="I240" s="3" t="s">
        <v>659</v>
      </c>
      <c r="J240" s="3" t="s">
        <v>1471</v>
      </c>
      <c r="K240" s="3" t="s">
        <v>1477</v>
      </c>
      <c r="L240" s="3" t="s">
        <v>1490</v>
      </c>
      <c r="M240" s="3" t="s">
        <v>1499</v>
      </c>
      <c r="N240" s="3">
        <v>64224</v>
      </c>
      <c r="P240" s="3">
        <v>2968580</v>
      </c>
      <c r="Q240" s="4">
        <f t="shared" si="6"/>
        <v>45736</v>
      </c>
      <c r="R240" s="5">
        <f t="shared" si="7"/>
        <v>64224</v>
      </c>
      <c r="S240" s="5" t="str">
        <f>VLOOKUP(A240,コード等整理!$A$3:$C$17,2,FALSE)</f>
        <v>PL</v>
      </c>
      <c r="T240" s="3">
        <f>VLOOKUP(A240,コード等整理!$A$3:$C$17,3,FALSE)</f>
        <v>150</v>
      </c>
    </row>
    <row r="241" spans="1:20" x14ac:dyDescent="0.25">
      <c r="A241" s="3" t="s">
        <v>21</v>
      </c>
      <c r="B241" s="3" t="s">
        <v>110</v>
      </c>
      <c r="C241" s="3">
        <v>0</v>
      </c>
      <c r="D241" s="3" t="s">
        <v>401</v>
      </c>
      <c r="E241" s="3" t="s">
        <v>407</v>
      </c>
      <c r="F241" s="3" t="s">
        <v>401</v>
      </c>
      <c r="G241" s="3" t="s">
        <v>415</v>
      </c>
      <c r="H241" s="3" t="s">
        <v>424</v>
      </c>
      <c r="I241" s="3" t="s">
        <v>660</v>
      </c>
      <c r="J241" s="3" t="s">
        <v>1470</v>
      </c>
      <c r="K241" s="3" t="s">
        <v>1482</v>
      </c>
      <c r="L241" s="3" t="s">
        <v>1493</v>
      </c>
      <c r="M241" s="3" t="s">
        <v>1503</v>
      </c>
      <c r="N241" s="3">
        <v>311738</v>
      </c>
      <c r="P241" s="3">
        <v>1733543</v>
      </c>
      <c r="Q241" s="4">
        <f t="shared" si="6"/>
        <v>45737</v>
      </c>
      <c r="R241" s="5">
        <f t="shared" si="7"/>
        <v>311738</v>
      </c>
      <c r="S241" s="5" t="str">
        <f>VLOOKUP(A241,コード等整理!$A$3:$C$17,2,FALSE)</f>
        <v>PL</v>
      </c>
      <c r="T241" s="3">
        <f>VLOOKUP(A241,コード等整理!$A$3:$C$17,3,FALSE)</f>
        <v>120</v>
      </c>
    </row>
    <row r="242" spans="1:20" x14ac:dyDescent="0.25">
      <c r="A242" s="3" t="s">
        <v>19</v>
      </c>
      <c r="B242" s="3" t="s">
        <v>110</v>
      </c>
      <c r="C242" s="3">
        <v>0</v>
      </c>
      <c r="D242" s="3" t="s">
        <v>402</v>
      </c>
      <c r="E242" s="3" t="s">
        <v>408</v>
      </c>
      <c r="F242" s="3" t="s">
        <v>402</v>
      </c>
      <c r="G242" s="3" t="s">
        <v>409</v>
      </c>
      <c r="H242" s="3" t="s">
        <v>418</v>
      </c>
      <c r="I242" s="3" t="s">
        <v>661</v>
      </c>
      <c r="J242" s="3" t="s">
        <v>1467</v>
      </c>
      <c r="K242" s="3" t="s">
        <v>1483</v>
      </c>
      <c r="L242" s="3" t="s">
        <v>1490</v>
      </c>
      <c r="M242" s="3" t="s">
        <v>1497</v>
      </c>
      <c r="N242" s="3">
        <v>31287</v>
      </c>
      <c r="P242" s="3">
        <v>797652</v>
      </c>
      <c r="Q242" s="4">
        <f t="shared" si="6"/>
        <v>45737</v>
      </c>
      <c r="R242" s="5">
        <f t="shared" si="7"/>
        <v>31287</v>
      </c>
      <c r="S242" s="5" t="str">
        <f>VLOOKUP(A242,コード等整理!$A$3:$C$17,2,FALSE)</f>
        <v>PL</v>
      </c>
      <c r="T242" s="3">
        <f>VLOOKUP(A242,コード等整理!$A$3:$C$17,3,FALSE)</f>
        <v>100</v>
      </c>
    </row>
    <row r="243" spans="1:20" x14ac:dyDescent="0.25">
      <c r="A243" s="3" t="s">
        <v>21</v>
      </c>
      <c r="B243" s="3" t="s">
        <v>110</v>
      </c>
      <c r="C243" s="3">
        <v>0</v>
      </c>
      <c r="D243" s="3" t="s">
        <v>400</v>
      </c>
      <c r="E243" s="3" t="s">
        <v>406</v>
      </c>
      <c r="F243" s="3" t="s">
        <v>400</v>
      </c>
      <c r="G243" s="3" t="s">
        <v>412</v>
      </c>
      <c r="H243" s="3" t="s">
        <v>423</v>
      </c>
      <c r="I243" s="3" t="s">
        <v>662</v>
      </c>
      <c r="J243" s="3" t="s">
        <v>1470</v>
      </c>
      <c r="K243" s="3" t="s">
        <v>1481</v>
      </c>
      <c r="L243" s="3" t="s">
        <v>19</v>
      </c>
      <c r="M243" s="3" t="s">
        <v>1504</v>
      </c>
      <c r="O243" s="3">
        <v>49849</v>
      </c>
      <c r="P243" s="3">
        <v>2201850</v>
      </c>
      <c r="Q243" s="4">
        <f t="shared" si="6"/>
        <v>45737</v>
      </c>
      <c r="R243" s="5">
        <f t="shared" si="7"/>
        <v>-49849</v>
      </c>
      <c r="S243" s="5" t="str">
        <f>VLOOKUP(A243,コード等整理!$A$3:$C$17,2,FALSE)</f>
        <v>PL</v>
      </c>
      <c r="T243" s="3">
        <f>VLOOKUP(A243,コード等整理!$A$3:$C$17,3,FALSE)</f>
        <v>120</v>
      </c>
    </row>
    <row r="244" spans="1:20" x14ac:dyDescent="0.25">
      <c r="A244" s="3" t="s">
        <v>19</v>
      </c>
      <c r="B244" s="3" t="s">
        <v>110</v>
      </c>
      <c r="C244" s="3">
        <v>0</v>
      </c>
      <c r="D244" s="3" t="s">
        <v>401</v>
      </c>
      <c r="E244" s="3" t="s">
        <v>407</v>
      </c>
      <c r="F244" s="3" t="s">
        <v>401</v>
      </c>
      <c r="G244" s="3" t="s">
        <v>415</v>
      </c>
      <c r="H244" s="3" t="s">
        <v>421</v>
      </c>
      <c r="I244" s="3" t="s">
        <v>663</v>
      </c>
      <c r="J244" s="3" t="s">
        <v>1468</v>
      </c>
      <c r="K244" s="3" t="s">
        <v>1485</v>
      </c>
      <c r="L244" s="3" t="s">
        <v>1494</v>
      </c>
      <c r="M244" s="3" t="s">
        <v>1497</v>
      </c>
      <c r="N244" s="3">
        <v>236112</v>
      </c>
      <c r="P244" s="3">
        <v>852875</v>
      </c>
      <c r="Q244" s="4">
        <f t="shared" si="6"/>
        <v>45737</v>
      </c>
      <c r="R244" s="5">
        <f t="shared" si="7"/>
        <v>236112</v>
      </c>
      <c r="S244" s="5" t="str">
        <f>VLOOKUP(A244,コード等整理!$A$3:$C$17,2,FALSE)</f>
        <v>PL</v>
      </c>
      <c r="T244" s="3">
        <f>VLOOKUP(A244,コード等整理!$A$3:$C$17,3,FALSE)</f>
        <v>100</v>
      </c>
    </row>
    <row r="245" spans="1:20" x14ac:dyDescent="0.25">
      <c r="A245" s="3" t="s">
        <v>29</v>
      </c>
      <c r="B245" s="3" t="s">
        <v>110</v>
      </c>
      <c r="C245" s="3">
        <v>0</v>
      </c>
      <c r="D245" s="3" t="s">
        <v>397</v>
      </c>
      <c r="E245" s="3" t="s">
        <v>406</v>
      </c>
      <c r="F245" s="3" t="s">
        <v>397</v>
      </c>
      <c r="G245" s="3" t="s">
        <v>416</v>
      </c>
      <c r="H245" s="3" t="s">
        <v>422</v>
      </c>
      <c r="I245" s="3" t="s">
        <v>664</v>
      </c>
      <c r="J245" s="3" t="s">
        <v>1476</v>
      </c>
      <c r="K245" s="3" t="s">
        <v>1480</v>
      </c>
      <c r="L245" s="3" t="s">
        <v>1488</v>
      </c>
      <c r="M245" s="3" t="s">
        <v>1498</v>
      </c>
      <c r="O245" s="3">
        <v>72059</v>
      </c>
      <c r="P245" s="3">
        <v>1309465</v>
      </c>
      <c r="Q245" s="4">
        <f t="shared" si="6"/>
        <v>45737</v>
      </c>
      <c r="R245" s="5">
        <f t="shared" si="7"/>
        <v>-72059</v>
      </c>
      <c r="S245" s="5" t="str">
        <f>VLOOKUP(A245,コード等整理!$A$3:$C$17,2,FALSE)</f>
        <v>PL</v>
      </c>
      <c r="T245" s="3">
        <f>VLOOKUP(A245,コード等整理!$A$3:$C$17,3,FALSE)</f>
        <v>80</v>
      </c>
    </row>
    <row r="246" spans="1:20" x14ac:dyDescent="0.25">
      <c r="A246" s="3" t="s">
        <v>20</v>
      </c>
      <c r="B246" s="3" t="s">
        <v>111</v>
      </c>
      <c r="C246" s="3">
        <v>0</v>
      </c>
      <c r="D246" s="3" t="s">
        <v>397</v>
      </c>
      <c r="E246" s="3" t="s">
        <v>407</v>
      </c>
      <c r="F246" s="3" t="s">
        <v>397</v>
      </c>
      <c r="G246" s="3" t="s">
        <v>413</v>
      </c>
      <c r="H246" s="3" t="s">
        <v>418</v>
      </c>
      <c r="I246" s="3" t="s">
        <v>665</v>
      </c>
      <c r="J246" s="3" t="s">
        <v>1473</v>
      </c>
      <c r="K246" s="3" t="s">
        <v>1483</v>
      </c>
      <c r="L246" s="3" t="s">
        <v>1488</v>
      </c>
      <c r="M246" s="3" t="s">
        <v>1498</v>
      </c>
      <c r="O246" s="3">
        <v>305421</v>
      </c>
      <c r="P246" s="3">
        <v>642418</v>
      </c>
      <c r="Q246" s="4">
        <f t="shared" si="6"/>
        <v>45738</v>
      </c>
      <c r="R246" s="5">
        <f t="shared" si="7"/>
        <v>-305421</v>
      </c>
      <c r="S246" s="5" t="str">
        <f>VLOOKUP(A246,コード等整理!$A$3:$C$17,2,FALSE)</f>
        <v>PL</v>
      </c>
      <c r="T246" s="3">
        <f>VLOOKUP(A246,コード等整理!$A$3:$C$17,3,FALSE)</f>
        <v>110</v>
      </c>
    </row>
    <row r="247" spans="1:20" x14ac:dyDescent="0.25">
      <c r="A247" s="3" t="s">
        <v>23</v>
      </c>
      <c r="B247" s="3" t="s">
        <v>111</v>
      </c>
      <c r="C247" s="3">
        <v>0</v>
      </c>
      <c r="D247" s="3" t="s">
        <v>399</v>
      </c>
      <c r="E247" s="3" t="s">
        <v>408</v>
      </c>
      <c r="F247" s="3" t="s">
        <v>399</v>
      </c>
      <c r="G247" s="3" t="s">
        <v>409</v>
      </c>
      <c r="H247" s="3" t="s">
        <v>421</v>
      </c>
      <c r="I247" s="3" t="s">
        <v>666</v>
      </c>
      <c r="J247" s="3" t="s">
        <v>1476</v>
      </c>
      <c r="K247" s="3" t="s">
        <v>1481</v>
      </c>
      <c r="L247" s="3" t="s">
        <v>1492</v>
      </c>
      <c r="M247" s="3" t="s">
        <v>1495</v>
      </c>
      <c r="N247" s="3">
        <v>208363</v>
      </c>
      <c r="P247" s="3">
        <v>2677117</v>
      </c>
      <c r="Q247" s="4">
        <f t="shared" si="6"/>
        <v>45738</v>
      </c>
      <c r="R247" s="5">
        <f t="shared" si="7"/>
        <v>208363</v>
      </c>
      <c r="S247" s="5" t="str">
        <f>VLOOKUP(A247,コード等整理!$A$3:$C$17,2,FALSE)</f>
        <v>PL</v>
      </c>
      <c r="T247" s="3">
        <f>VLOOKUP(A247,コード等整理!$A$3:$C$17,3,FALSE)</f>
        <v>130</v>
      </c>
    </row>
    <row r="248" spans="1:20" x14ac:dyDescent="0.25">
      <c r="A248" s="3" t="s">
        <v>20</v>
      </c>
      <c r="B248" s="3" t="s">
        <v>111</v>
      </c>
      <c r="C248" s="3">
        <v>0</v>
      </c>
      <c r="D248" s="3" t="s">
        <v>400</v>
      </c>
      <c r="E248" s="3" t="s">
        <v>406</v>
      </c>
      <c r="F248" s="3" t="s">
        <v>400</v>
      </c>
      <c r="G248" s="3" t="s">
        <v>409</v>
      </c>
      <c r="H248" s="3" t="s">
        <v>422</v>
      </c>
      <c r="I248" s="3" t="s">
        <v>667</v>
      </c>
      <c r="J248" s="3" t="s">
        <v>1472</v>
      </c>
      <c r="K248" s="3" t="s">
        <v>1483</v>
      </c>
      <c r="L248" s="3" t="s">
        <v>1491</v>
      </c>
      <c r="M248" s="3" t="s">
        <v>1495</v>
      </c>
      <c r="N248" s="3">
        <v>485268</v>
      </c>
      <c r="P248" s="3">
        <v>948963</v>
      </c>
      <c r="Q248" s="4">
        <f t="shared" si="6"/>
        <v>45738</v>
      </c>
      <c r="R248" s="5">
        <f t="shared" si="7"/>
        <v>485268</v>
      </c>
      <c r="S248" s="5" t="str">
        <f>VLOOKUP(A248,コード等整理!$A$3:$C$17,2,FALSE)</f>
        <v>PL</v>
      </c>
      <c r="T248" s="3">
        <f>VLOOKUP(A248,コード等整理!$A$3:$C$17,3,FALSE)</f>
        <v>110</v>
      </c>
    </row>
    <row r="249" spans="1:20" x14ac:dyDescent="0.25">
      <c r="A249" s="3" t="s">
        <v>30</v>
      </c>
      <c r="B249" s="3" t="s">
        <v>111</v>
      </c>
      <c r="C249" s="3">
        <v>0</v>
      </c>
      <c r="D249" s="3" t="s">
        <v>400</v>
      </c>
      <c r="E249" s="3" t="s">
        <v>408</v>
      </c>
      <c r="F249" s="3" t="s">
        <v>400</v>
      </c>
      <c r="G249" s="3" t="s">
        <v>416</v>
      </c>
      <c r="H249" s="3" t="s">
        <v>418</v>
      </c>
      <c r="I249" s="3" t="s">
        <v>668</v>
      </c>
      <c r="J249" s="3" t="s">
        <v>1474</v>
      </c>
      <c r="K249" s="3" t="s">
        <v>1485</v>
      </c>
      <c r="L249" s="3" t="s">
        <v>1494</v>
      </c>
      <c r="M249" s="3" t="s">
        <v>1498</v>
      </c>
      <c r="N249" s="3">
        <v>253942</v>
      </c>
      <c r="P249" s="3">
        <v>1110713</v>
      </c>
      <c r="Q249" s="4">
        <f t="shared" si="6"/>
        <v>45738</v>
      </c>
      <c r="R249" s="5">
        <f t="shared" si="7"/>
        <v>253942</v>
      </c>
      <c r="S249" s="5" t="str">
        <f>VLOOKUP(A249,コード等整理!$A$3:$C$17,2,FALSE)</f>
        <v>PL</v>
      </c>
      <c r="T249" s="3">
        <f>VLOOKUP(A249,コード等整理!$A$3:$C$17,3,FALSE)</f>
        <v>70</v>
      </c>
    </row>
    <row r="250" spans="1:20" x14ac:dyDescent="0.25">
      <c r="A250" s="3" t="s">
        <v>27</v>
      </c>
      <c r="B250" s="3" t="s">
        <v>111</v>
      </c>
      <c r="C250" s="3">
        <v>0</v>
      </c>
      <c r="D250" s="3" t="s">
        <v>400</v>
      </c>
      <c r="E250" s="3" t="s">
        <v>407</v>
      </c>
      <c r="F250" s="3" t="s">
        <v>400</v>
      </c>
      <c r="G250" s="3" t="s">
        <v>412</v>
      </c>
      <c r="H250" s="3" t="s">
        <v>418</v>
      </c>
      <c r="I250" s="3" t="s">
        <v>669</v>
      </c>
      <c r="J250" s="3" t="s">
        <v>1473</v>
      </c>
      <c r="K250" s="3" t="s">
        <v>1485</v>
      </c>
      <c r="L250" s="3" t="s">
        <v>1489</v>
      </c>
      <c r="M250" s="3" t="s">
        <v>1495</v>
      </c>
      <c r="O250" s="3">
        <v>279696</v>
      </c>
      <c r="P250" s="3">
        <v>689732</v>
      </c>
      <c r="Q250" s="4">
        <f t="shared" si="6"/>
        <v>45738</v>
      </c>
      <c r="R250" s="5">
        <f t="shared" si="7"/>
        <v>-279696</v>
      </c>
      <c r="S250" s="5" t="str">
        <f>VLOOKUP(A250,コード等整理!$A$3:$C$17,2,FALSE)</f>
        <v>BS</v>
      </c>
      <c r="T250" s="3">
        <f>VLOOKUP(A250,コード等整理!$A$3:$C$17,3,FALSE)</f>
        <v>20</v>
      </c>
    </row>
    <row r="251" spans="1:20" x14ac:dyDescent="0.25">
      <c r="A251" s="3" t="s">
        <v>21</v>
      </c>
      <c r="B251" s="3" t="s">
        <v>112</v>
      </c>
      <c r="C251" s="3">
        <v>0</v>
      </c>
      <c r="D251" s="3" t="s">
        <v>400</v>
      </c>
      <c r="E251" s="3" t="s">
        <v>407</v>
      </c>
      <c r="F251" s="3" t="s">
        <v>400</v>
      </c>
      <c r="G251" s="3" t="s">
        <v>413</v>
      </c>
      <c r="H251" s="3" t="s">
        <v>424</v>
      </c>
      <c r="I251" s="3" t="s">
        <v>670</v>
      </c>
      <c r="J251" s="3" t="s">
        <v>1472</v>
      </c>
      <c r="K251" s="3" t="s">
        <v>1477</v>
      </c>
      <c r="L251" s="3" t="s">
        <v>1487</v>
      </c>
      <c r="M251" s="3" t="s">
        <v>1495</v>
      </c>
      <c r="O251" s="3">
        <v>150900</v>
      </c>
      <c r="P251" s="3">
        <v>1616365</v>
      </c>
      <c r="Q251" s="4">
        <f t="shared" si="6"/>
        <v>45739</v>
      </c>
      <c r="R251" s="5">
        <f t="shared" si="7"/>
        <v>-150900</v>
      </c>
      <c r="S251" s="5" t="str">
        <f>VLOOKUP(A251,コード等整理!$A$3:$C$17,2,FALSE)</f>
        <v>PL</v>
      </c>
      <c r="T251" s="3">
        <f>VLOOKUP(A251,コード等整理!$A$3:$C$17,3,FALSE)</f>
        <v>120</v>
      </c>
    </row>
    <row r="252" spans="1:20" x14ac:dyDescent="0.25">
      <c r="A252" s="3" t="s">
        <v>30</v>
      </c>
      <c r="B252" s="3" t="s">
        <v>113</v>
      </c>
      <c r="C252" s="3">
        <v>0</v>
      </c>
      <c r="D252" s="3" t="s">
        <v>396</v>
      </c>
      <c r="E252" s="3" t="s">
        <v>406</v>
      </c>
      <c r="F252" s="3" t="s">
        <v>396</v>
      </c>
      <c r="G252" s="3" t="s">
        <v>412</v>
      </c>
      <c r="H252" s="3" t="s">
        <v>423</v>
      </c>
      <c r="I252" s="3" t="s">
        <v>671</v>
      </c>
      <c r="J252" s="3" t="s">
        <v>1471</v>
      </c>
      <c r="K252" s="3" t="s">
        <v>1484</v>
      </c>
      <c r="L252" s="3" t="s">
        <v>1494</v>
      </c>
      <c r="M252" s="3" t="s">
        <v>1500</v>
      </c>
      <c r="N252" s="3">
        <v>291616</v>
      </c>
      <c r="P252" s="3">
        <v>2531645</v>
      </c>
      <c r="Q252" s="4">
        <f t="shared" si="6"/>
        <v>45740</v>
      </c>
      <c r="R252" s="5">
        <f t="shared" si="7"/>
        <v>291616</v>
      </c>
      <c r="S252" s="5" t="str">
        <f>VLOOKUP(A252,コード等整理!$A$3:$C$17,2,FALSE)</f>
        <v>PL</v>
      </c>
      <c r="T252" s="3">
        <f>VLOOKUP(A252,コード等整理!$A$3:$C$17,3,FALSE)</f>
        <v>70</v>
      </c>
    </row>
    <row r="253" spans="1:20" x14ac:dyDescent="0.25">
      <c r="A253" s="3" t="s">
        <v>28</v>
      </c>
      <c r="B253" s="3" t="s">
        <v>114</v>
      </c>
      <c r="C253" s="3">
        <v>0</v>
      </c>
      <c r="D253" s="3" t="s">
        <v>401</v>
      </c>
      <c r="E253" s="3" t="s">
        <v>408</v>
      </c>
      <c r="F253" s="3" t="s">
        <v>401</v>
      </c>
      <c r="G253" s="3" t="s">
        <v>417</v>
      </c>
      <c r="H253" s="3" t="s">
        <v>420</v>
      </c>
      <c r="I253" s="3" t="s">
        <v>548</v>
      </c>
      <c r="J253" s="3" t="s">
        <v>1467</v>
      </c>
      <c r="K253" s="3" t="s">
        <v>1485</v>
      </c>
      <c r="L253" s="3" t="s">
        <v>1487</v>
      </c>
      <c r="M253" s="3" t="s">
        <v>1500</v>
      </c>
      <c r="O253" s="3">
        <v>117235</v>
      </c>
      <c r="P253" s="3">
        <v>2311386</v>
      </c>
      <c r="Q253" s="4">
        <f t="shared" si="6"/>
        <v>45741</v>
      </c>
      <c r="R253" s="5">
        <f t="shared" si="7"/>
        <v>-117235</v>
      </c>
      <c r="S253" s="5" t="str">
        <f>VLOOKUP(A253,コード等整理!$A$3:$C$17,2,FALSE)</f>
        <v>BS</v>
      </c>
      <c r="T253" s="3">
        <f>VLOOKUP(A253,コード等整理!$A$3:$C$17,3,FALSE)</f>
        <v>40</v>
      </c>
    </row>
    <row r="254" spans="1:20" x14ac:dyDescent="0.25">
      <c r="A254" s="3" t="s">
        <v>18</v>
      </c>
      <c r="B254" s="3" t="s">
        <v>114</v>
      </c>
      <c r="C254" s="3">
        <v>0</v>
      </c>
      <c r="D254" s="3" t="s">
        <v>404</v>
      </c>
      <c r="E254" s="3" t="s">
        <v>408</v>
      </c>
      <c r="F254" s="3" t="s">
        <v>404</v>
      </c>
      <c r="G254" s="3" t="s">
        <v>410</v>
      </c>
      <c r="H254" s="3" t="s">
        <v>423</v>
      </c>
      <c r="I254" s="3" t="s">
        <v>672</v>
      </c>
      <c r="J254" s="3" t="s">
        <v>1467</v>
      </c>
      <c r="K254" s="3" t="s">
        <v>1481</v>
      </c>
      <c r="L254" s="3" t="s">
        <v>21</v>
      </c>
      <c r="M254" s="3" t="s">
        <v>1495</v>
      </c>
      <c r="O254" s="3">
        <v>330315</v>
      </c>
      <c r="P254" s="3">
        <v>1578236</v>
      </c>
      <c r="Q254" s="4">
        <f t="shared" si="6"/>
        <v>45741</v>
      </c>
      <c r="R254" s="5">
        <f t="shared" si="7"/>
        <v>-330315</v>
      </c>
      <c r="S254" s="5" t="str">
        <f>VLOOKUP(A254,コード等整理!$A$3:$C$17,2,FALSE)</f>
        <v>PL</v>
      </c>
      <c r="T254" s="3">
        <f>VLOOKUP(A254,コード等整理!$A$3:$C$17,3,FALSE)</f>
        <v>90</v>
      </c>
    </row>
    <row r="255" spans="1:20" x14ac:dyDescent="0.25">
      <c r="A255" s="3" t="s">
        <v>23</v>
      </c>
      <c r="B255" s="3" t="s">
        <v>115</v>
      </c>
      <c r="C255" s="3">
        <v>0</v>
      </c>
      <c r="D255" s="3" t="s">
        <v>399</v>
      </c>
      <c r="E255" s="3" t="s">
        <v>408</v>
      </c>
      <c r="F255" s="3" t="s">
        <v>399</v>
      </c>
      <c r="G255" s="3" t="s">
        <v>410</v>
      </c>
      <c r="H255" s="3" t="s">
        <v>424</v>
      </c>
      <c r="I255" s="3" t="s">
        <v>673</v>
      </c>
      <c r="J255" s="3" t="s">
        <v>1468</v>
      </c>
      <c r="K255" s="3" t="s">
        <v>1482</v>
      </c>
      <c r="L255" s="3" t="s">
        <v>1489</v>
      </c>
      <c r="M255" s="3" t="s">
        <v>1496</v>
      </c>
      <c r="O255" s="3">
        <v>110808</v>
      </c>
      <c r="P255" s="3">
        <v>1217530</v>
      </c>
      <c r="Q255" s="4">
        <f t="shared" si="6"/>
        <v>45742</v>
      </c>
      <c r="R255" s="5">
        <f t="shared" si="7"/>
        <v>-110808</v>
      </c>
      <c r="S255" s="5" t="str">
        <f>VLOOKUP(A255,コード等整理!$A$3:$C$17,2,FALSE)</f>
        <v>PL</v>
      </c>
      <c r="T255" s="3">
        <f>VLOOKUP(A255,コード等整理!$A$3:$C$17,3,FALSE)</f>
        <v>130</v>
      </c>
    </row>
    <row r="256" spans="1:20" x14ac:dyDescent="0.25">
      <c r="A256" s="3" t="s">
        <v>28</v>
      </c>
      <c r="B256" s="3" t="s">
        <v>115</v>
      </c>
      <c r="C256" s="3">
        <v>0</v>
      </c>
      <c r="D256" s="3" t="s">
        <v>402</v>
      </c>
      <c r="E256" s="3" t="s">
        <v>406</v>
      </c>
      <c r="F256" s="3" t="s">
        <v>402</v>
      </c>
      <c r="G256" s="3" t="s">
        <v>410</v>
      </c>
      <c r="H256" s="3" t="s">
        <v>423</v>
      </c>
      <c r="I256" s="3" t="s">
        <v>674</v>
      </c>
      <c r="J256" s="3" t="s">
        <v>1467</v>
      </c>
      <c r="K256" s="3" t="s">
        <v>1484</v>
      </c>
      <c r="L256" s="3" t="s">
        <v>1489</v>
      </c>
      <c r="M256" s="3" t="s">
        <v>1500</v>
      </c>
      <c r="O256" s="3">
        <v>206893</v>
      </c>
      <c r="P256" s="3">
        <v>727370</v>
      </c>
      <c r="Q256" s="4">
        <f t="shared" si="6"/>
        <v>45742</v>
      </c>
      <c r="R256" s="5">
        <f t="shared" si="7"/>
        <v>-206893</v>
      </c>
      <c r="S256" s="5" t="str">
        <f>VLOOKUP(A256,コード等整理!$A$3:$C$17,2,FALSE)</f>
        <v>BS</v>
      </c>
      <c r="T256" s="3">
        <f>VLOOKUP(A256,コード等整理!$A$3:$C$17,3,FALSE)</f>
        <v>40</v>
      </c>
    </row>
    <row r="257" spans="1:20" x14ac:dyDescent="0.25">
      <c r="A257" s="3" t="s">
        <v>30</v>
      </c>
      <c r="B257" s="3" t="s">
        <v>116</v>
      </c>
      <c r="C257" s="3">
        <v>0</v>
      </c>
      <c r="D257" s="3" t="s">
        <v>403</v>
      </c>
      <c r="E257" s="3" t="s">
        <v>407</v>
      </c>
      <c r="F257" s="3" t="s">
        <v>403</v>
      </c>
      <c r="G257" s="3" t="s">
        <v>409</v>
      </c>
      <c r="H257" s="3" t="s">
        <v>422</v>
      </c>
      <c r="I257" s="3" t="s">
        <v>675</v>
      </c>
      <c r="J257" s="3" t="s">
        <v>1476</v>
      </c>
      <c r="K257" s="3" t="s">
        <v>1478</v>
      </c>
      <c r="L257" s="3" t="s">
        <v>1490</v>
      </c>
      <c r="M257" s="3" t="s">
        <v>1500</v>
      </c>
      <c r="O257" s="3">
        <v>371565</v>
      </c>
      <c r="P257" s="3">
        <v>2954249</v>
      </c>
      <c r="Q257" s="4">
        <f t="shared" si="6"/>
        <v>45743</v>
      </c>
      <c r="R257" s="5">
        <f t="shared" si="7"/>
        <v>-371565</v>
      </c>
      <c r="S257" s="5" t="str">
        <f>VLOOKUP(A257,コード等整理!$A$3:$C$17,2,FALSE)</f>
        <v>PL</v>
      </c>
      <c r="T257" s="3">
        <f>VLOOKUP(A257,コード等整理!$A$3:$C$17,3,FALSE)</f>
        <v>70</v>
      </c>
    </row>
    <row r="258" spans="1:20" x14ac:dyDescent="0.25">
      <c r="A258" s="3" t="s">
        <v>20</v>
      </c>
      <c r="B258" s="3" t="s">
        <v>117</v>
      </c>
      <c r="C258" s="3">
        <v>0</v>
      </c>
      <c r="D258" s="3" t="s">
        <v>402</v>
      </c>
      <c r="E258" s="3" t="s">
        <v>407</v>
      </c>
      <c r="F258" s="3" t="s">
        <v>402</v>
      </c>
      <c r="G258" s="3" t="s">
        <v>24</v>
      </c>
      <c r="H258" s="3" t="s">
        <v>419</v>
      </c>
      <c r="I258" s="3" t="s">
        <v>676</v>
      </c>
      <c r="J258" s="3" t="s">
        <v>1475</v>
      </c>
      <c r="K258" s="3" t="s">
        <v>1481</v>
      </c>
      <c r="L258" s="3" t="s">
        <v>1489</v>
      </c>
      <c r="M258" s="3" t="s">
        <v>1499</v>
      </c>
      <c r="N258" s="3">
        <v>180268</v>
      </c>
      <c r="P258" s="3">
        <v>612634</v>
      </c>
      <c r="Q258" s="4">
        <f t="shared" si="6"/>
        <v>45744</v>
      </c>
      <c r="R258" s="5">
        <f t="shared" si="7"/>
        <v>180268</v>
      </c>
      <c r="S258" s="5" t="str">
        <f>VLOOKUP(A258,コード等整理!$A$3:$C$17,2,FALSE)</f>
        <v>PL</v>
      </c>
      <c r="T258" s="3">
        <f>VLOOKUP(A258,コード等整理!$A$3:$C$17,3,FALSE)</f>
        <v>110</v>
      </c>
    </row>
    <row r="259" spans="1:20" x14ac:dyDescent="0.25">
      <c r="A259" s="3" t="s">
        <v>25</v>
      </c>
      <c r="B259" s="3" t="s">
        <v>117</v>
      </c>
      <c r="C259" s="3">
        <v>0</v>
      </c>
      <c r="D259" s="3" t="s">
        <v>403</v>
      </c>
      <c r="E259" s="3" t="s">
        <v>406</v>
      </c>
      <c r="F259" s="3" t="s">
        <v>403</v>
      </c>
      <c r="G259" s="3" t="s">
        <v>412</v>
      </c>
      <c r="H259" s="3" t="s">
        <v>422</v>
      </c>
      <c r="I259" s="3" t="s">
        <v>677</v>
      </c>
      <c r="J259" s="3" t="s">
        <v>1475</v>
      </c>
      <c r="K259" s="3" t="s">
        <v>1483</v>
      </c>
      <c r="L259" s="3" t="s">
        <v>1489</v>
      </c>
      <c r="M259" s="3" t="s">
        <v>1502</v>
      </c>
      <c r="O259" s="3">
        <v>191045</v>
      </c>
      <c r="P259" s="3">
        <v>1944284</v>
      </c>
      <c r="Q259" s="4">
        <f t="shared" si="6"/>
        <v>45744</v>
      </c>
      <c r="R259" s="5">
        <f t="shared" si="7"/>
        <v>-191045</v>
      </c>
      <c r="S259" s="5" t="str">
        <f>VLOOKUP(A259,コード等整理!$A$3:$C$17,2,FALSE)</f>
        <v>BS</v>
      </c>
      <c r="T259" s="3">
        <f>VLOOKUP(A259,コード等整理!$A$3:$C$17,3,FALSE)</f>
        <v>60</v>
      </c>
    </row>
    <row r="260" spans="1:20" x14ac:dyDescent="0.25">
      <c r="A260" s="3" t="s">
        <v>22</v>
      </c>
      <c r="B260" s="3" t="s">
        <v>117</v>
      </c>
      <c r="C260" s="3">
        <v>0</v>
      </c>
      <c r="D260" s="3" t="s">
        <v>399</v>
      </c>
      <c r="E260" s="3" t="s">
        <v>407</v>
      </c>
      <c r="F260" s="3" t="s">
        <v>399</v>
      </c>
      <c r="G260" s="3" t="s">
        <v>409</v>
      </c>
      <c r="H260" s="3" t="s">
        <v>418</v>
      </c>
      <c r="I260" s="3" t="s">
        <v>678</v>
      </c>
      <c r="J260" s="3" t="s">
        <v>1472</v>
      </c>
      <c r="K260" s="3" t="s">
        <v>1483</v>
      </c>
      <c r="L260" s="3" t="s">
        <v>1494</v>
      </c>
      <c r="M260" s="3" t="s">
        <v>1495</v>
      </c>
      <c r="O260" s="3">
        <v>245513</v>
      </c>
      <c r="P260" s="3">
        <v>1361490</v>
      </c>
      <c r="Q260" s="4">
        <f t="shared" ref="Q260:Q323" si="8">B260*1</f>
        <v>45744</v>
      </c>
      <c r="R260" s="5">
        <f t="shared" ref="R260:R323" si="9">N260-O260</f>
        <v>-245513</v>
      </c>
      <c r="S260" s="5" t="str">
        <f>VLOOKUP(A260,コード等整理!$A$3:$C$17,2,FALSE)</f>
        <v>BS</v>
      </c>
      <c r="T260" s="3">
        <f>VLOOKUP(A260,コード等整理!$A$3:$C$17,3,FALSE)</f>
        <v>10</v>
      </c>
    </row>
    <row r="261" spans="1:20" x14ac:dyDescent="0.25">
      <c r="A261" s="3" t="s">
        <v>18</v>
      </c>
      <c r="B261" s="3" t="s">
        <v>117</v>
      </c>
      <c r="C261" s="3">
        <v>0</v>
      </c>
      <c r="D261" s="3" t="s">
        <v>405</v>
      </c>
      <c r="E261" s="3" t="s">
        <v>406</v>
      </c>
      <c r="F261" s="3" t="s">
        <v>405</v>
      </c>
      <c r="G261" s="3" t="s">
        <v>417</v>
      </c>
      <c r="H261" s="3" t="s">
        <v>424</v>
      </c>
      <c r="I261" s="3" t="s">
        <v>679</v>
      </c>
      <c r="J261" s="3" t="s">
        <v>1472</v>
      </c>
      <c r="K261" s="3" t="s">
        <v>1481</v>
      </c>
      <c r="L261" s="3" t="s">
        <v>1492</v>
      </c>
      <c r="M261" s="3" t="s">
        <v>1503</v>
      </c>
      <c r="O261" s="3">
        <v>185550</v>
      </c>
      <c r="P261" s="3">
        <v>2079088</v>
      </c>
      <c r="Q261" s="4">
        <f t="shared" si="8"/>
        <v>45744</v>
      </c>
      <c r="R261" s="5">
        <f t="shared" si="9"/>
        <v>-185550</v>
      </c>
      <c r="S261" s="5" t="str">
        <f>VLOOKUP(A261,コード等整理!$A$3:$C$17,2,FALSE)</f>
        <v>PL</v>
      </c>
      <c r="T261" s="3">
        <f>VLOOKUP(A261,コード等整理!$A$3:$C$17,3,FALSE)</f>
        <v>90</v>
      </c>
    </row>
    <row r="262" spans="1:20" x14ac:dyDescent="0.25">
      <c r="A262" s="3" t="s">
        <v>25</v>
      </c>
      <c r="B262" s="3" t="s">
        <v>117</v>
      </c>
      <c r="C262" s="3">
        <v>0</v>
      </c>
      <c r="D262" s="3" t="s">
        <v>398</v>
      </c>
      <c r="E262" s="3" t="s">
        <v>408</v>
      </c>
      <c r="F262" s="3" t="s">
        <v>398</v>
      </c>
      <c r="G262" s="3" t="s">
        <v>417</v>
      </c>
      <c r="H262" s="3" t="s">
        <v>422</v>
      </c>
      <c r="I262" s="3" t="s">
        <v>680</v>
      </c>
      <c r="J262" s="3" t="s">
        <v>1474</v>
      </c>
      <c r="K262" s="3" t="s">
        <v>1477</v>
      </c>
      <c r="L262" s="3" t="s">
        <v>21</v>
      </c>
      <c r="M262" s="3" t="s">
        <v>1496</v>
      </c>
      <c r="O262" s="3">
        <v>305490</v>
      </c>
      <c r="P262" s="3">
        <v>2064184</v>
      </c>
      <c r="Q262" s="4">
        <f t="shared" si="8"/>
        <v>45744</v>
      </c>
      <c r="R262" s="5">
        <f t="shared" si="9"/>
        <v>-305490</v>
      </c>
      <c r="S262" s="5" t="str">
        <f>VLOOKUP(A262,コード等整理!$A$3:$C$17,2,FALSE)</f>
        <v>BS</v>
      </c>
      <c r="T262" s="3">
        <f>VLOOKUP(A262,コード等整理!$A$3:$C$17,3,FALSE)</f>
        <v>60</v>
      </c>
    </row>
    <row r="263" spans="1:20" x14ac:dyDescent="0.25">
      <c r="A263" s="3" t="s">
        <v>29</v>
      </c>
      <c r="B263" s="3" t="s">
        <v>118</v>
      </c>
      <c r="C263" s="3">
        <v>0</v>
      </c>
      <c r="D263" s="3" t="s">
        <v>405</v>
      </c>
      <c r="E263" s="3" t="s">
        <v>406</v>
      </c>
      <c r="F263" s="3" t="s">
        <v>405</v>
      </c>
      <c r="G263" s="3" t="s">
        <v>416</v>
      </c>
      <c r="H263" s="3" t="s">
        <v>423</v>
      </c>
      <c r="I263" s="3" t="s">
        <v>681</v>
      </c>
      <c r="J263" s="3" t="s">
        <v>1471</v>
      </c>
      <c r="K263" s="3" t="s">
        <v>1485</v>
      </c>
      <c r="L263" s="3" t="s">
        <v>1488</v>
      </c>
      <c r="M263" s="3" t="s">
        <v>1504</v>
      </c>
      <c r="O263" s="3">
        <v>414596</v>
      </c>
      <c r="P263" s="3">
        <v>2769140</v>
      </c>
      <c r="Q263" s="4">
        <f t="shared" si="8"/>
        <v>45745</v>
      </c>
      <c r="R263" s="5">
        <f t="shared" si="9"/>
        <v>-414596</v>
      </c>
      <c r="S263" s="5" t="str">
        <f>VLOOKUP(A263,コード等整理!$A$3:$C$17,2,FALSE)</f>
        <v>PL</v>
      </c>
      <c r="T263" s="3">
        <f>VLOOKUP(A263,コード等整理!$A$3:$C$17,3,FALSE)</f>
        <v>80</v>
      </c>
    </row>
    <row r="264" spans="1:20" x14ac:dyDescent="0.25">
      <c r="A264" s="3" t="s">
        <v>27</v>
      </c>
      <c r="B264" s="3" t="s">
        <v>118</v>
      </c>
      <c r="C264" s="3">
        <v>0</v>
      </c>
      <c r="D264" s="3" t="s">
        <v>396</v>
      </c>
      <c r="E264" s="3" t="s">
        <v>408</v>
      </c>
      <c r="F264" s="3" t="s">
        <v>396</v>
      </c>
      <c r="G264" s="3" t="s">
        <v>414</v>
      </c>
      <c r="H264" s="3" t="s">
        <v>420</v>
      </c>
      <c r="I264" s="3" t="s">
        <v>682</v>
      </c>
      <c r="J264" s="3" t="s">
        <v>1475</v>
      </c>
      <c r="K264" s="3" t="s">
        <v>1479</v>
      </c>
      <c r="L264" s="3" t="s">
        <v>1493</v>
      </c>
      <c r="M264" s="3" t="s">
        <v>1500</v>
      </c>
      <c r="N264" s="3">
        <v>317057</v>
      </c>
      <c r="P264" s="3">
        <v>1670109</v>
      </c>
      <c r="Q264" s="4">
        <f t="shared" si="8"/>
        <v>45745</v>
      </c>
      <c r="R264" s="5">
        <f t="shared" si="9"/>
        <v>317057</v>
      </c>
      <c r="S264" s="5" t="str">
        <f>VLOOKUP(A264,コード等整理!$A$3:$C$17,2,FALSE)</f>
        <v>BS</v>
      </c>
      <c r="T264" s="3">
        <f>VLOOKUP(A264,コード等整理!$A$3:$C$17,3,FALSE)</f>
        <v>20</v>
      </c>
    </row>
    <row r="265" spans="1:20" x14ac:dyDescent="0.25">
      <c r="A265" s="3" t="s">
        <v>27</v>
      </c>
      <c r="B265" s="3" t="s">
        <v>119</v>
      </c>
      <c r="C265" s="3">
        <v>0</v>
      </c>
      <c r="D265" s="3" t="s">
        <v>398</v>
      </c>
      <c r="E265" s="3" t="s">
        <v>406</v>
      </c>
      <c r="F265" s="3" t="s">
        <v>398</v>
      </c>
      <c r="G265" s="3" t="s">
        <v>411</v>
      </c>
      <c r="H265" s="3" t="s">
        <v>423</v>
      </c>
      <c r="I265" s="3" t="s">
        <v>683</v>
      </c>
      <c r="J265" s="3" t="s">
        <v>1471</v>
      </c>
      <c r="K265" s="3" t="s">
        <v>1482</v>
      </c>
      <c r="L265" s="3" t="s">
        <v>1489</v>
      </c>
      <c r="M265" s="3" t="s">
        <v>1497</v>
      </c>
      <c r="O265" s="3">
        <v>111763</v>
      </c>
      <c r="P265" s="3">
        <v>2822633</v>
      </c>
      <c r="Q265" s="4">
        <f t="shared" si="8"/>
        <v>45746</v>
      </c>
      <c r="R265" s="5">
        <f t="shared" si="9"/>
        <v>-111763</v>
      </c>
      <c r="S265" s="5" t="str">
        <f>VLOOKUP(A265,コード等整理!$A$3:$C$17,2,FALSE)</f>
        <v>BS</v>
      </c>
      <c r="T265" s="3">
        <f>VLOOKUP(A265,コード等整理!$A$3:$C$17,3,FALSE)</f>
        <v>20</v>
      </c>
    </row>
    <row r="266" spans="1:20" x14ac:dyDescent="0.25">
      <c r="A266" s="3" t="s">
        <v>29</v>
      </c>
      <c r="B266" s="3" t="s">
        <v>119</v>
      </c>
      <c r="C266" s="3">
        <v>0</v>
      </c>
      <c r="D266" s="3" t="s">
        <v>396</v>
      </c>
      <c r="E266" s="3" t="s">
        <v>408</v>
      </c>
      <c r="F266" s="3" t="s">
        <v>396</v>
      </c>
      <c r="G266" s="3" t="s">
        <v>415</v>
      </c>
      <c r="H266" s="3" t="s">
        <v>421</v>
      </c>
      <c r="I266" s="3" t="s">
        <v>684</v>
      </c>
      <c r="J266" s="3" t="s">
        <v>1474</v>
      </c>
      <c r="K266" s="3" t="s">
        <v>1483</v>
      </c>
      <c r="L266" s="3" t="s">
        <v>1494</v>
      </c>
      <c r="M266" s="3" t="s">
        <v>1496</v>
      </c>
      <c r="O266" s="3">
        <v>289367</v>
      </c>
      <c r="P266" s="3">
        <v>2891270</v>
      </c>
      <c r="Q266" s="4">
        <f t="shared" si="8"/>
        <v>45746</v>
      </c>
      <c r="R266" s="5">
        <f t="shared" si="9"/>
        <v>-289367</v>
      </c>
      <c r="S266" s="5" t="str">
        <f>VLOOKUP(A266,コード等整理!$A$3:$C$17,2,FALSE)</f>
        <v>PL</v>
      </c>
      <c r="T266" s="3">
        <f>VLOOKUP(A266,コード等整理!$A$3:$C$17,3,FALSE)</f>
        <v>80</v>
      </c>
    </row>
    <row r="267" spans="1:20" x14ac:dyDescent="0.25">
      <c r="A267" s="3" t="s">
        <v>18</v>
      </c>
      <c r="B267" s="3" t="s">
        <v>119</v>
      </c>
      <c r="C267" s="3">
        <v>0</v>
      </c>
      <c r="D267" s="3" t="s">
        <v>402</v>
      </c>
      <c r="E267" s="3" t="s">
        <v>407</v>
      </c>
      <c r="F267" s="3" t="s">
        <v>402</v>
      </c>
      <c r="G267" s="3" t="s">
        <v>413</v>
      </c>
      <c r="H267" s="3" t="s">
        <v>419</v>
      </c>
      <c r="I267" s="3" t="s">
        <v>685</v>
      </c>
      <c r="J267" s="3" t="s">
        <v>1475</v>
      </c>
      <c r="K267" s="3" t="s">
        <v>1485</v>
      </c>
      <c r="L267" s="3" t="s">
        <v>1493</v>
      </c>
      <c r="M267" s="3" t="s">
        <v>1496</v>
      </c>
      <c r="N267" s="3">
        <v>83322</v>
      </c>
      <c r="P267" s="3">
        <v>503741</v>
      </c>
      <c r="Q267" s="4">
        <f t="shared" si="8"/>
        <v>45746</v>
      </c>
      <c r="R267" s="5">
        <f t="shared" si="9"/>
        <v>83322</v>
      </c>
      <c r="S267" s="5" t="str">
        <f>VLOOKUP(A267,コード等整理!$A$3:$C$17,2,FALSE)</f>
        <v>PL</v>
      </c>
      <c r="T267" s="3">
        <f>VLOOKUP(A267,コード等整理!$A$3:$C$17,3,FALSE)</f>
        <v>90</v>
      </c>
    </row>
    <row r="268" spans="1:20" x14ac:dyDescent="0.25">
      <c r="A268" s="3" t="s">
        <v>19</v>
      </c>
      <c r="B268" s="3" t="s">
        <v>120</v>
      </c>
      <c r="C268" s="3">
        <v>0</v>
      </c>
      <c r="D268" s="3" t="s">
        <v>400</v>
      </c>
      <c r="E268" s="3" t="s">
        <v>406</v>
      </c>
      <c r="F268" s="3" t="s">
        <v>400</v>
      </c>
      <c r="G268" s="3" t="s">
        <v>417</v>
      </c>
      <c r="H268" s="3" t="s">
        <v>419</v>
      </c>
      <c r="I268" s="3" t="s">
        <v>686</v>
      </c>
      <c r="J268" s="3" t="s">
        <v>1470</v>
      </c>
      <c r="K268" s="3" t="s">
        <v>1484</v>
      </c>
      <c r="L268" s="3" t="s">
        <v>1488</v>
      </c>
      <c r="M268" s="3" t="s">
        <v>1503</v>
      </c>
      <c r="N268" s="3">
        <v>73097</v>
      </c>
      <c r="P268" s="3">
        <v>1378747</v>
      </c>
      <c r="Q268" s="4">
        <f t="shared" si="8"/>
        <v>45747</v>
      </c>
      <c r="R268" s="5">
        <f t="shared" si="9"/>
        <v>73097</v>
      </c>
      <c r="S268" s="5" t="str">
        <f>VLOOKUP(A268,コード等整理!$A$3:$C$17,2,FALSE)</f>
        <v>PL</v>
      </c>
      <c r="T268" s="3">
        <f>VLOOKUP(A268,コード等整理!$A$3:$C$17,3,FALSE)</f>
        <v>100</v>
      </c>
    </row>
    <row r="269" spans="1:20" x14ac:dyDescent="0.25">
      <c r="A269" s="3" t="s">
        <v>24</v>
      </c>
      <c r="B269" s="3" t="s">
        <v>120</v>
      </c>
      <c r="C269" s="3">
        <v>0</v>
      </c>
      <c r="D269" s="3" t="s">
        <v>403</v>
      </c>
      <c r="E269" s="3" t="s">
        <v>408</v>
      </c>
      <c r="F269" s="3" t="s">
        <v>403</v>
      </c>
      <c r="G269" s="3" t="s">
        <v>412</v>
      </c>
      <c r="H269" s="3" t="s">
        <v>424</v>
      </c>
      <c r="I269" s="3" t="s">
        <v>687</v>
      </c>
      <c r="J269" s="3" t="s">
        <v>1470</v>
      </c>
      <c r="K269" s="3" t="s">
        <v>1482</v>
      </c>
      <c r="L269" s="3" t="s">
        <v>19</v>
      </c>
      <c r="M269" s="3" t="s">
        <v>1495</v>
      </c>
      <c r="O269" s="3">
        <v>32936</v>
      </c>
      <c r="P269" s="3">
        <v>2377647</v>
      </c>
      <c r="Q269" s="4">
        <f t="shared" si="8"/>
        <v>45747</v>
      </c>
      <c r="R269" s="5">
        <f t="shared" si="9"/>
        <v>-32936</v>
      </c>
      <c r="S269" s="5" t="str">
        <f>VLOOKUP(A269,コード等整理!$A$3:$C$17,2,FALSE)</f>
        <v>PL</v>
      </c>
      <c r="T269" s="3">
        <f>VLOOKUP(A269,コード等整理!$A$3:$C$17,3,FALSE)</f>
        <v>140</v>
      </c>
    </row>
    <row r="270" spans="1:20" x14ac:dyDescent="0.25">
      <c r="A270" s="3" t="s">
        <v>18</v>
      </c>
      <c r="B270" s="3" t="s">
        <v>120</v>
      </c>
      <c r="C270" s="3">
        <v>0</v>
      </c>
      <c r="D270" s="3" t="s">
        <v>398</v>
      </c>
      <c r="E270" s="3" t="s">
        <v>406</v>
      </c>
      <c r="F270" s="3" t="s">
        <v>398</v>
      </c>
      <c r="G270" s="3" t="s">
        <v>24</v>
      </c>
      <c r="H270" s="3" t="s">
        <v>420</v>
      </c>
      <c r="I270" s="3" t="s">
        <v>688</v>
      </c>
      <c r="J270" s="3" t="s">
        <v>1469</v>
      </c>
      <c r="K270" s="3" t="s">
        <v>1479</v>
      </c>
      <c r="L270" s="3" t="s">
        <v>1492</v>
      </c>
      <c r="M270" s="3" t="s">
        <v>1496</v>
      </c>
      <c r="O270" s="3">
        <v>130425</v>
      </c>
      <c r="P270" s="3">
        <v>2395569</v>
      </c>
      <c r="Q270" s="4">
        <f t="shared" si="8"/>
        <v>45747</v>
      </c>
      <c r="R270" s="5">
        <f t="shared" si="9"/>
        <v>-130425</v>
      </c>
      <c r="S270" s="5" t="str">
        <f>VLOOKUP(A270,コード等整理!$A$3:$C$17,2,FALSE)</f>
        <v>PL</v>
      </c>
      <c r="T270" s="3">
        <f>VLOOKUP(A270,コード等整理!$A$3:$C$17,3,FALSE)</f>
        <v>90</v>
      </c>
    </row>
    <row r="271" spans="1:20" x14ac:dyDescent="0.25">
      <c r="A271" s="3" t="s">
        <v>18</v>
      </c>
      <c r="B271" s="3" t="s">
        <v>120</v>
      </c>
      <c r="C271" s="3">
        <v>0</v>
      </c>
      <c r="D271" s="3" t="s">
        <v>400</v>
      </c>
      <c r="E271" s="3" t="s">
        <v>406</v>
      </c>
      <c r="F271" s="3" t="s">
        <v>400</v>
      </c>
      <c r="G271" s="3" t="s">
        <v>411</v>
      </c>
      <c r="H271" s="3" t="s">
        <v>421</v>
      </c>
      <c r="I271" s="3" t="s">
        <v>689</v>
      </c>
      <c r="J271" s="3" t="s">
        <v>1474</v>
      </c>
      <c r="K271" s="3" t="s">
        <v>1478</v>
      </c>
      <c r="L271" s="3" t="s">
        <v>1494</v>
      </c>
      <c r="M271" s="3" t="s">
        <v>1497</v>
      </c>
      <c r="N271" s="3">
        <v>87722</v>
      </c>
      <c r="P271" s="3">
        <v>2108726</v>
      </c>
      <c r="Q271" s="4">
        <f t="shared" si="8"/>
        <v>45747</v>
      </c>
      <c r="R271" s="5">
        <f t="shared" si="9"/>
        <v>87722</v>
      </c>
      <c r="S271" s="5" t="str">
        <f>VLOOKUP(A271,コード等整理!$A$3:$C$17,2,FALSE)</f>
        <v>PL</v>
      </c>
      <c r="T271" s="3">
        <f>VLOOKUP(A271,コード等整理!$A$3:$C$17,3,FALSE)</f>
        <v>90</v>
      </c>
    </row>
    <row r="272" spans="1:20" x14ac:dyDescent="0.25">
      <c r="A272" s="3" t="s">
        <v>29</v>
      </c>
      <c r="B272" s="3" t="s">
        <v>120</v>
      </c>
      <c r="C272" s="3">
        <v>0</v>
      </c>
      <c r="D272" s="3" t="s">
        <v>405</v>
      </c>
      <c r="E272" s="3" t="s">
        <v>407</v>
      </c>
      <c r="F272" s="3" t="s">
        <v>405</v>
      </c>
      <c r="G272" s="3" t="s">
        <v>414</v>
      </c>
      <c r="H272" s="3" t="s">
        <v>418</v>
      </c>
      <c r="I272" s="3" t="s">
        <v>690</v>
      </c>
      <c r="J272" s="3" t="s">
        <v>1469</v>
      </c>
      <c r="K272" s="3" t="s">
        <v>1485</v>
      </c>
      <c r="L272" s="3" t="s">
        <v>1488</v>
      </c>
      <c r="M272" s="3" t="s">
        <v>1495</v>
      </c>
      <c r="N272" s="3">
        <v>384942</v>
      </c>
      <c r="P272" s="3">
        <v>2616000</v>
      </c>
      <c r="Q272" s="4">
        <f t="shared" si="8"/>
        <v>45747</v>
      </c>
      <c r="R272" s="5">
        <f t="shared" si="9"/>
        <v>384942</v>
      </c>
      <c r="S272" s="5" t="str">
        <f>VLOOKUP(A272,コード等整理!$A$3:$C$17,2,FALSE)</f>
        <v>PL</v>
      </c>
      <c r="T272" s="3">
        <f>VLOOKUP(A272,コード等整理!$A$3:$C$17,3,FALSE)</f>
        <v>80</v>
      </c>
    </row>
    <row r="273" spans="1:20" x14ac:dyDescent="0.25">
      <c r="A273" s="3" t="s">
        <v>18</v>
      </c>
      <c r="B273" s="3" t="s">
        <v>121</v>
      </c>
      <c r="C273" s="3">
        <v>0</v>
      </c>
      <c r="D273" s="3" t="s">
        <v>398</v>
      </c>
      <c r="E273" s="3" t="s">
        <v>408</v>
      </c>
      <c r="F273" s="3" t="s">
        <v>398</v>
      </c>
      <c r="G273" s="3" t="s">
        <v>411</v>
      </c>
      <c r="H273" s="3" t="s">
        <v>424</v>
      </c>
      <c r="I273" s="3" t="s">
        <v>691</v>
      </c>
      <c r="J273" s="3" t="s">
        <v>1471</v>
      </c>
      <c r="K273" s="3" t="s">
        <v>1482</v>
      </c>
      <c r="L273" s="3" t="s">
        <v>1492</v>
      </c>
      <c r="M273" s="3" t="s">
        <v>1498</v>
      </c>
      <c r="O273" s="3">
        <v>57212</v>
      </c>
      <c r="P273" s="3">
        <v>1568473</v>
      </c>
      <c r="Q273" s="4">
        <f t="shared" si="8"/>
        <v>45748</v>
      </c>
      <c r="R273" s="5">
        <f t="shared" si="9"/>
        <v>-57212</v>
      </c>
      <c r="S273" s="5" t="str">
        <f>VLOOKUP(A273,コード等整理!$A$3:$C$17,2,FALSE)</f>
        <v>PL</v>
      </c>
      <c r="T273" s="3">
        <f>VLOOKUP(A273,コード等整理!$A$3:$C$17,3,FALSE)</f>
        <v>90</v>
      </c>
    </row>
    <row r="274" spans="1:20" x14ac:dyDescent="0.25">
      <c r="A274" s="3" t="s">
        <v>20</v>
      </c>
      <c r="B274" s="3" t="s">
        <v>122</v>
      </c>
      <c r="C274" s="3">
        <v>0</v>
      </c>
      <c r="D274" s="3" t="s">
        <v>398</v>
      </c>
      <c r="E274" s="3" t="s">
        <v>407</v>
      </c>
      <c r="F274" s="3" t="s">
        <v>398</v>
      </c>
      <c r="G274" s="3" t="s">
        <v>416</v>
      </c>
      <c r="H274" s="3" t="s">
        <v>424</v>
      </c>
      <c r="I274" s="3" t="s">
        <v>692</v>
      </c>
      <c r="J274" s="3" t="s">
        <v>1469</v>
      </c>
      <c r="K274" s="3" t="s">
        <v>1477</v>
      </c>
      <c r="L274" s="3" t="s">
        <v>1487</v>
      </c>
      <c r="M274" s="3" t="s">
        <v>1502</v>
      </c>
      <c r="N274" s="3">
        <v>498247</v>
      </c>
      <c r="P274" s="3">
        <v>707329</v>
      </c>
      <c r="Q274" s="4">
        <f t="shared" si="8"/>
        <v>45749</v>
      </c>
      <c r="R274" s="5">
        <f t="shared" si="9"/>
        <v>498247</v>
      </c>
      <c r="S274" s="5" t="str">
        <f>VLOOKUP(A274,コード等整理!$A$3:$C$17,2,FALSE)</f>
        <v>PL</v>
      </c>
      <c r="T274" s="3">
        <f>VLOOKUP(A274,コード等整理!$A$3:$C$17,3,FALSE)</f>
        <v>110</v>
      </c>
    </row>
    <row r="275" spans="1:20" x14ac:dyDescent="0.25">
      <c r="A275" s="3" t="s">
        <v>27</v>
      </c>
      <c r="B275" s="3" t="s">
        <v>122</v>
      </c>
      <c r="C275" s="3">
        <v>0</v>
      </c>
      <c r="D275" s="3" t="s">
        <v>399</v>
      </c>
      <c r="E275" s="3" t="s">
        <v>407</v>
      </c>
      <c r="F275" s="3" t="s">
        <v>399</v>
      </c>
      <c r="G275" s="3" t="s">
        <v>416</v>
      </c>
      <c r="H275" s="3" t="s">
        <v>418</v>
      </c>
      <c r="I275" s="3" t="s">
        <v>693</v>
      </c>
      <c r="J275" s="3" t="s">
        <v>1470</v>
      </c>
      <c r="K275" s="3" t="s">
        <v>1482</v>
      </c>
      <c r="L275" s="3" t="s">
        <v>19</v>
      </c>
      <c r="M275" s="3" t="s">
        <v>1498</v>
      </c>
      <c r="O275" s="3">
        <v>16932</v>
      </c>
      <c r="P275" s="3">
        <v>2792164</v>
      </c>
      <c r="Q275" s="4">
        <f t="shared" si="8"/>
        <v>45749</v>
      </c>
      <c r="R275" s="5">
        <f t="shared" si="9"/>
        <v>-16932</v>
      </c>
      <c r="S275" s="5" t="str">
        <f>VLOOKUP(A275,コード等整理!$A$3:$C$17,2,FALSE)</f>
        <v>BS</v>
      </c>
      <c r="T275" s="3">
        <f>VLOOKUP(A275,コード等整理!$A$3:$C$17,3,FALSE)</f>
        <v>20</v>
      </c>
    </row>
    <row r="276" spans="1:20" x14ac:dyDescent="0.25">
      <c r="A276" s="3" t="s">
        <v>22</v>
      </c>
      <c r="B276" s="3" t="s">
        <v>123</v>
      </c>
      <c r="C276" s="3">
        <v>0</v>
      </c>
      <c r="D276" s="3" t="s">
        <v>398</v>
      </c>
      <c r="E276" s="3" t="s">
        <v>406</v>
      </c>
      <c r="F276" s="3" t="s">
        <v>398</v>
      </c>
      <c r="G276" s="3" t="s">
        <v>412</v>
      </c>
      <c r="H276" s="3" t="s">
        <v>420</v>
      </c>
      <c r="I276" s="3" t="s">
        <v>694</v>
      </c>
      <c r="J276" s="3" t="s">
        <v>1469</v>
      </c>
      <c r="K276" s="3" t="s">
        <v>1478</v>
      </c>
      <c r="L276" s="3" t="s">
        <v>1488</v>
      </c>
      <c r="M276" s="3" t="s">
        <v>1498</v>
      </c>
      <c r="O276" s="3">
        <v>317436</v>
      </c>
      <c r="P276" s="3">
        <v>2272041</v>
      </c>
      <c r="Q276" s="4">
        <f t="shared" si="8"/>
        <v>45750</v>
      </c>
      <c r="R276" s="5">
        <f t="shared" si="9"/>
        <v>-317436</v>
      </c>
      <c r="S276" s="5" t="str">
        <f>VLOOKUP(A276,コード等整理!$A$3:$C$17,2,FALSE)</f>
        <v>BS</v>
      </c>
      <c r="T276" s="3">
        <f>VLOOKUP(A276,コード等整理!$A$3:$C$17,3,FALSE)</f>
        <v>10</v>
      </c>
    </row>
    <row r="277" spans="1:20" x14ac:dyDescent="0.25">
      <c r="A277" s="3" t="s">
        <v>28</v>
      </c>
      <c r="B277" s="3" t="s">
        <v>123</v>
      </c>
      <c r="C277" s="3">
        <v>0</v>
      </c>
      <c r="D277" s="3" t="s">
        <v>398</v>
      </c>
      <c r="E277" s="3" t="s">
        <v>406</v>
      </c>
      <c r="F277" s="3" t="s">
        <v>398</v>
      </c>
      <c r="G277" s="3" t="s">
        <v>417</v>
      </c>
      <c r="H277" s="3" t="s">
        <v>424</v>
      </c>
      <c r="I277" s="3" t="s">
        <v>695</v>
      </c>
      <c r="J277" s="3" t="s">
        <v>1468</v>
      </c>
      <c r="K277" s="3" t="s">
        <v>1479</v>
      </c>
      <c r="L277" s="3" t="s">
        <v>1491</v>
      </c>
      <c r="M277" s="3" t="s">
        <v>1496</v>
      </c>
      <c r="N277" s="3">
        <v>57902</v>
      </c>
      <c r="P277" s="3">
        <v>1053894</v>
      </c>
      <c r="Q277" s="4">
        <f t="shared" si="8"/>
        <v>45750</v>
      </c>
      <c r="R277" s="5">
        <f t="shared" si="9"/>
        <v>57902</v>
      </c>
      <c r="S277" s="5" t="str">
        <f>VLOOKUP(A277,コード等整理!$A$3:$C$17,2,FALSE)</f>
        <v>BS</v>
      </c>
      <c r="T277" s="3">
        <f>VLOOKUP(A277,コード等整理!$A$3:$C$17,3,FALSE)</f>
        <v>40</v>
      </c>
    </row>
    <row r="278" spans="1:20" x14ac:dyDescent="0.25">
      <c r="A278" s="3" t="s">
        <v>21</v>
      </c>
      <c r="B278" s="3" t="s">
        <v>123</v>
      </c>
      <c r="C278" s="3">
        <v>0</v>
      </c>
      <c r="D278" s="3" t="s">
        <v>404</v>
      </c>
      <c r="E278" s="3" t="s">
        <v>406</v>
      </c>
      <c r="F278" s="3" t="s">
        <v>404</v>
      </c>
      <c r="G278" s="3" t="s">
        <v>416</v>
      </c>
      <c r="H278" s="3" t="s">
        <v>418</v>
      </c>
      <c r="I278" s="3" t="s">
        <v>696</v>
      </c>
      <c r="J278" s="3" t="s">
        <v>1471</v>
      </c>
      <c r="K278" s="3" t="s">
        <v>1485</v>
      </c>
      <c r="L278" s="3" t="s">
        <v>1489</v>
      </c>
      <c r="M278" s="3" t="s">
        <v>1497</v>
      </c>
      <c r="O278" s="3">
        <v>140426</v>
      </c>
      <c r="P278" s="3">
        <v>1293817</v>
      </c>
      <c r="Q278" s="4">
        <f t="shared" si="8"/>
        <v>45750</v>
      </c>
      <c r="R278" s="5">
        <f t="shared" si="9"/>
        <v>-140426</v>
      </c>
      <c r="S278" s="5" t="str">
        <f>VLOOKUP(A278,コード等整理!$A$3:$C$17,2,FALSE)</f>
        <v>PL</v>
      </c>
      <c r="T278" s="3">
        <f>VLOOKUP(A278,コード等整理!$A$3:$C$17,3,FALSE)</f>
        <v>120</v>
      </c>
    </row>
    <row r="279" spans="1:20" x14ac:dyDescent="0.25">
      <c r="A279" s="3" t="s">
        <v>21</v>
      </c>
      <c r="B279" s="3" t="s">
        <v>124</v>
      </c>
      <c r="C279" s="3">
        <v>0</v>
      </c>
      <c r="D279" s="3" t="s">
        <v>401</v>
      </c>
      <c r="E279" s="3" t="s">
        <v>407</v>
      </c>
      <c r="F279" s="3" t="s">
        <v>401</v>
      </c>
      <c r="G279" s="3" t="s">
        <v>409</v>
      </c>
      <c r="H279" s="3" t="s">
        <v>421</v>
      </c>
      <c r="I279" s="3" t="s">
        <v>697</v>
      </c>
      <c r="J279" s="3" t="s">
        <v>1467</v>
      </c>
      <c r="K279" s="3" t="s">
        <v>1485</v>
      </c>
      <c r="L279" s="3" t="s">
        <v>1491</v>
      </c>
      <c r="M279" s="3" t="s">
        <v>1504</v>
      </c>
      <c r="O279" s="3">
        <v>474012</v>
      </c>
      <c r="P279" s="3">
        <v>1724856</v>
      </c>
      <c r="Q279" s="4">
        <f t="shared" si="8"/>
        <v>45751</v>
      </c>
      <c r="R279" s="5">
        <f t="shared" si="9"/>
        <v>-474012</v>
      </c>
      <c r="S279" s="5" t="str">
        <f>VLOOKUP(A279,コード等整理!$A$3:$C$17,2,FALSE)</f>
        <v>PL</v>
      </c>
      <c r="T279" s="3">
        <f>VLOOKUP(A279,コード等整理!$A$3:$C$17,3,FALSE)</f>
        <v>120</v>
      </c>
    </row>
    <row r="280" spans="1:20" x14ac:dyDescent="0.25">
      <c r="A280" s="3" t="s">
        <v>29</v>
      </c>
      <c r="B280" s="3" t="s">
        <v>124</v>
      </c>
      <c r="C280" s="3">
        <v>0</v>
      </c>
      <c r="D280" s="3" t="s">
        <v>399</v>
      </c>
      <c r="E280" s="3" t="s">
        <v>406</v>
      </c>
      <c r="F280" s="3" t="s">
        <v>399</v>
      </c>
      <c r="G280" s="3" t="s">
        <v>415</v>
      </c>
      <c r="H280" s="3" t="s">
        <v>423</v>
      </c>
      <c r="I280" s="3" t="s">
        <v>698</v>
      </c>
      <c r="J280" s="3" t="s">
        <v>1472</v>
      </c>
      <c r="K280" s="3" t="s">
        <v>1477</v>
      </c>
      <c r="L280" s="3" t="s">
        <v>1492</v>
      </c>
      <c r="M280" s="3" t="s">
        <v>1496</v>
      </c>
      <c r="N280" s="3">
        <v>30769</v>
      </c>
      <c r="P280" s="3">
        <v>2313389</v>
      </c>
      <c r="Q280" s="4">
        <f t="shared" si="8"/>
        <v>45751</v>
      </c>
      <c r="R280" s="5">
        <f t="shared" si="9"/>
        <v>30769</v>
      </c>
      <c r="S280" s="5" t="str">
        <f>VLOOKUP(A280,コード等整理!$A$3:$C$17,2,FALSE)</f>
        <v>PL</v>
      </c>
      <c r="T280" s="3">
        <f>VLOOKUP(A280,コード等整理!$A$3:$C$17,3,FALSE)</f>
        <v>80</v>
      </c>
    </row>
    <row r="281" spans="1:20" x14ac:dyDescent="0.25">
      <c r="A281" s="3" t="s">
        <v>17</v>
      </c>
      <c r="B281" s="3" t="s">
        <v>124</v>
      </c>
      <c r="C281" s="3">
        <v>0</v>
      </c>
      <c r="D281" s="3" t="s">
        <v>404</v>
      </c>
      <c r="E281" s="3" t="s">
        <v>407</v>
      </c>
      <c r="F281" s="3" t="s">
        <v>404</v>
      </c>
      <c r="G281" s="3" t="s">
        <v>409</v>
      </c>
      <c r="H281" s="3" t="s">
        <v>421</v>
      </c>
      <c r="I281" s="3" t="s">
        <v>699</v>
      </c>
      <c r="J281" s="3" t="s">
        <v>1468</v>
      </c>
      <c r="K281" s="3" t="s">
        <v>1479</v>
      </c>
      <c r="L281" s="3" t="s">
        <v>1491</v>
      </c>
      <c r="M281" s="3" t="s">
        <v>1501</v>
      </c>
      <c r="O281" s="3">
        <v>119487</v>
      </c>
      <c r="P281" s="3">
        <v>867026</v>
      </c>
      <c r="Q281" s="4">
        <f t="shared" si="8"/>
        <v>45751</v>
      </c>
      <c r="R281" s="5">
        <f t="shared" si="9"/>
        <v>-119487</v>
      </c>
      <c r="S281" s="5" t="str">
        <f>VLOOKUP(A281,コード等整理!$A$3:$C$17,2,FALSE)</f>
        <v>PL</v>
      </c>
      <c r="T281" s="3">
        <f>VLOOKUP(A281,コード等整理!$A$3:$C$17,3,FALSE)</f>
        <v>150</v>
      </c>
    </row>
    <row r="282" spans="1:20" x14ac:dyDescent="0.25">
      <c r="A282" s="3" t="s">
        <v>17</v>
      </c>
      <c r="B282" s="3" t="s">
        <v>125</v>
      </c>
      <c r="C282" s="3">
        <v>0</v>
      </c>
      <c r="D282" s="3" t="s">
        <v>397</v>
      </c>
      <c r="E282" s="3" t="s">
        <v>406</v>
      </c>
      <c r="F282" s="3" t="s">
        <v>397</v>
      </c>
      <c r="G282" s="3" t="s">
        <v>415</v>
      </c>
      <c r="H282" s="3" t="s">
        <v>418</v>
      </c>
      <c r="I282" s="3" t="s">
        <v>700</v>
      </c>
      <c r="J282" s="3" t="s">
        <v>1468</v>
      </c>
      <c r="K282" s="3" t="s">
        <v>1478</v>
      </c>
      <c r="L282" s="3" t="s">
        <v>1489</v>
      </c>
      <c r="M282" s="3" t="s">
        <v>1495</v>
      </c>
      <c r="N282" s="3">
        <v>253002</v>
      </c>
      <c r="P282" s="3">
        <v>795409</v>
      </c>
      <c r="Q282" s="4">
        <f t="shared" si="8"/>
        <v>45752</v>
      </c>
      <c r="R282" s="5">
        <f t="shared" si="9"/>
        <v>253002</v>
      </c>
      <c r="S282" s="5" t="str">
        <f>VLOOKUP(A282,コード等整理!$A$3:$C$17,2,FALSE)</f>
        <v>PL</v>
      </c>
      <c r="T282" s="3">
        <f>VLOOKUP(A282,コード等整理!$A$3:$C$17,3,FALSE)</f>
        <v>150</v>
      </c>
    </row>
    <row r="283" spans="1:20" x14ac:dyDescent="0.25">
      <c r="A283" s="3" t="s">
        <v>18</v>
      </c>
      <c r="B283" s="3" t="s">
        <v>125</v>
      </c>
      <c r="C283" s="3">
        <v>0</v>
      </c>
      <c r="D283" s="3" t="s">
        <v>405</v>
      </c>
      <c r="E283" s="3" t="s">
        <v>406</v>
      </c>
      <c r="F283" s="3" t="s">
        <v>405</v>
      </c>
      <c r="G283" s="3" t="s">
        <v>417</v>
      </c>
      <c r="H283" s="3" t="s">
        <v>421</v>
      </c>
      <c r="I283" s="3" t="s">
        <v>701</v>
      </c>
      <c r="J283" s="3" t="s">
        <v>1476</v>
      </c>
      <c r="K283" s="3" t="s">
        <v>1481</v>
      </c>
      <c r="L283" s="3" t="s">
        <v>1493</v>
      </c>
      <c r="M283" s="3" t="s">
        <v>1500</v>
      </c>
      <c r="N283" s="3">
        <v>316975</v>
      </c>
      <c r="P283" s="3">
        <v>951318</v>
      </c>
      <c r="Q283" s="4">
        <f t="shared" si="8"/>
        <v>45752</v>
      </c>
      <c r="R283" s="5">
        <f t="shared" si="9"/>
        <v>316975</v>
      </c>
      <c r="S283" s="5" t="str">
        <f>VLOOKUP(A283,コード等整理!$A$3:$C$17,2,FALSE)</f>
        <v>PL</v>
      </c>
      <c r="T283" s="3">
        <f>VLOOKUP(A283,コード等整理!$A$3:$C$17,3,FALSE)</f>
        <v>90</v>
      </c>
    </row>
    <row r="284" spans="1:20" x14ac:dyDescent="0.25">
      <c r="A284" s="3" t="s">
        <v>16</v>
      </c>
      <c r="B284" s="3" t="s">
        <v>125</v>
      </c>
      <c r="C284" s="3">
        <v>0</v>
      </c>
      <c r="D284" s="3" t="s">
        <v>397</v>
      </c>
      <c r="E284" s="3" t="s">
        <v>408</v>
      </c>
      <c r="F284" s="3" t="s">
        <v>397</v>
      </c>
      <c r="G284" s="3" t="s">
        <v>412</v>
      </c>
      <c r="H284" s="3" t="s">
        <v>424</v>
      </c>
      <c r="I284" s="3" t="s">
        <v>594</v>
      </c>
      <c r="J284" s="3" t="s">
        <v>1476</v>
      </c>
      <c r="K284" s="3" t="s">
        <v>1484</v>
      </c>
      <c r="L284" s="3" t="s">
        <v>1490</v>
      </c>
      <c r="M284" s="3" t="s">
        <v>1499</v>
      </c>
      <c r="N284" s="3">
        <v>437377</v>
      </c>
      <c r="P284" s="3">
        <v>1984980</v>
      </c>
      <c r="Q284" s="4">
        <f t="shared" si="8"/>
        <v>45752</v>
      </c>
      <c r="R284" s="5">
        <f t="shared" si="9"/>
        <v>437377</v>
      </c>
      <c r="S284" s="5" t="str">
        <f>VLOOKUP(A284,コード等整理!$A$3:$C$17,2,FALSE)</f>
        <v>BS</v>
      </c>
      <c r="T284" s="3">
        <f>VLOOKUP(A284,コード等整理!$A$3:$C$17,3,FALSE)</f>
        <v>50</v>
      </c>
    </row>
    <row r="285" spans="1:20" x14ac:dyDescent="0.25">
      <c r="A285" s="3" t="s">
        <v>19</v>
      </c>
      <c r="B285" s="3" t="s">
        <v>126</v>
      </c>
      <c r="C285" s="3">
        <v>0</v>
      </c>
      <c r="D285" s="3" t="s">
        <v>405</v>
      </c>
      <c r="E285" s="3" t="s">
        <v>408</v>
      </c>
      <c r="F285" s="3" t="s">
        <v>405</v>
      </c>
      <c r="G285" s="3" t="s">
        <v>412</v>
      </c>
      <c r="H285" s="3" t="s">
        <v>420</v>
      </c>
      <c r="I285" s="3" t="s">
        <v>702</v>
      </c>
      <c r="J285" s="3" t="s">
        <v>1467</v>
      </c>
      <c r="K285" s="3" t="s">
        <v>1486</v>
      </c>
      <c r="L285" s="3" t="s">
        <v>1494</v>
      </c>
      <c r="M285" s="3" t="s">
        <v>1499</v>
      </c>
      <c r="O285" s="3">
        <v>175795</v>
      </c>
      <c r="P285" s="3">
        <v>2189383</v>
      </c>
      <c r="Q285" s="4">
        <f t="shared" si="8"/>
        <v>45753</v>
      </c>
      <c r="R285" s="5">
        <f t="shared" si="9"/>
        <v>-175795</v>
      </c>
      <c r="S285" s="5" t="str">
        <f>VLOOKUP(A285,コード等整理!$A$3:$C$17,2,FALSE)</f>
        <v>PL</v>
      </c>
      <c r="T285" s="3">
        <f>VLOOKUP(A285,コード等整理!$A$3:$C$17,3,FALSE)</f>
        <v>100</v>
      </c>
    </row>
    <row r="286" spans="1:20" x14ac:dyDescent="0.25">
      <c r="A286" s="3" t="s">
        <v>30</v>
      </c>
      <c r="B286" s="3" t="s">
        <v>126</v>
      </c>
      <c r="C286" s="3">
        <v>0</v>
      </c>
      <c r="D286" s="3" t="s">
        <v>405</v>
      </c>
      <c r="E286" s="3" t="s">
        <v>408</v>
      </c>
      <c r="F286" s="3" t="s">
        <v>405</v>
      </c>
      <c r="G286" s="3" t="s">
        <v>415</v>
      </c>
      <c r="H286" s="3" t="s">
        <v>422</v>
      </c>
      <c r="I286" s="3" t="s">
        <v>703</v>
      </c>
      <c r="J286" s="3" t="s">
        <v>1470</v>
      </c>
      <c r="K286" s="3" t="s">
        <v>1480</v>
      </c>
      <c r="L286" s="3" t="s">
        <v>1490</v>
      </c>
      <c r="M286" s="3" t="s">
        <v>1502</v>
      </c>
      <c r="N286" s="3">
        <v>224442</v>
      </c>
      <c r="P286" s="3">
        <v>608331</v>
      </c>
      <c r="Q286" s="4">
        <f t="shared" si="8"/>
        <v>45753</v>
      </c>
      <c r="R286" s="5">
        <f t="shared" si="9"/>
        <v>224442</v>
      </c>
      <c r="S286" s="5" t="str">
        <f>VLOOKUP(A286,コード等整理!$A$3:$C$17,2,FALSE)</f>
        <v>PL</v>
      </c>
      <c r="T286" s="3">
        <f>VLOOKUP(A286,コード等整理!$A$3:$C$17,3,FALSE)</f>
        <v>70</v>
      </c>
    </row>
    <row r="287" spans="1:20" x14ac:dyDescent="0.25">
      <c r="A287" s="3" t="s">
        <v>19</v>
      </c>
      <c r="B287" s="3" t="s">
        <v>127</v>
      </c>
      <c r="C287" s="3">
        <v>0</v>
      </c>
      <c r="D287" s="3" t="s">
        <v>401</v>
      </c>
      <c r="E287" s="3" t="s">
        <v>406</v>
      </c>
      <c r="F287" s="3" t="s">
        <v>401</v>
      </c>
      <c r="G287" s="3" t="s">
        <v>412</v>
      </c>
      <c r="H287" s="3" t="s">
        <v>424</v>
      </c>
      <c r="I287" s="3" t="s">
        <v>704</v>
      </c>
      <c r="J287" s="3" t="s">
        <v>1468</v>
      </c>
      <c r="K287" s="3" t="s">
        <v>1484</v>
      </c>
      <c r="L287" s="3" t="s">
        <v>1490</v>
      </c>
      <c r="M287" s="3" t="s">
        <v>1503</v>
      </c>
      <c r="N287" s="3">
        <v>376083</v>
      </c>
      <c r="P287" s="3">
        <v>943711</v>
      </c>
      <c r="Q287" s="4">
        <f t="shared" si="8"/>
        <v>45754</v>
      </c>
      <c r="R287" s="5">
        <f t="shared" si="9"/>
        <v>376083</v>
      </c>
      <c r="S287" s="5" t="str">
        <f>VLOOKUP(A287,コード等整理!$A$3:$C$17,2,FALSE)</f>
        <v>PL</v>
      </c>
      <c r="T287" s="3">
        <f>VLOOKUP(A287,コード等整理!$A$3:$C$17,3,FALSE)</f>
        <v>100</v>
      </c>
    </row>
    <row r="288" spans="1:20" x14ac:dyDescent="0.25">
      <c r="A288" s="3" t="s">
        <v>26</v>
      </c>
      <c r="B288" s="3" t="s">
        <v>127</v>
      </c>
      <c r="C288" s="3">
        <v>0</v>
      </c>
      <c r="D288" s="3" t="s">
        <v>405</v>
      </c>
      <c r="E288" s="3" t="s">
        <v>407</v>
      </c>
      <c r="F288" s="3" t="s">
        <v>405</v>
      </c>
      <c r="G288" s="3" t="s">
        <v>417</v>
      </c>
      <c r="H288" s="3" t="s">
        <v>420</v>
      </c>
      <c r="I288" s="3" t="s">
        <v>705</v>
      </c>
      <c r="J288" s="3" t="s">
        <v>1473</v>
      </c>
      <c r="K288" s="3" t="s">
        <v>1481</v>
      </c>
      <c r="L288" s="3" t="s">
        <v>1487</v>
      </c>
      <c r="M288" s="3" t="s">
        <v>1502</v>
      </c>
      <c r="O288" s="3">
        <v>455670</v>
      </c>
      <c r="P288" s="3">
        <v>1227767</v>
      </c>
      <c r="Q288" s="4">
        <f t="shared" si="8"/>
        <v>45754</v>
      </c>
      <c r="R288" s="5">
        <f t="shared" si="9"/>
        <v>-455670</v>
      </c>
      <c r="S288" s="5" t="str">
        <f>VLOOKUP(A288,コード等整理!$A$3:$C$17,2,FALSE)</f>
        <v>BS</v>
      </c>
      <c r="T288" s="3">
        <f>VLOOKUP(A288,コード等整理!$A$3:$C$17,3,FALSE)</f>
        <v>30</v>
      </c>
    </row>
    <row r="289" spans="1:20" x14ac:dyDescent="0.25">
      <c r="A289" s="3" t="s">
        <v>22</v>
      </c>
      <c r="B289" s="3" t="s">
        <v>127</v>
      </c>
      <c r="C289" s="3">
        <v>0</v>
      </c>
      <c r="D289" s="3" t="s">
        <v>399</v>
      </c>
      <c r="E289" s="3" t="s">
        <v>406</v>
      </c>
      <c r="F289" s="3" t="s">
        <v>399</v>
      </c>
      <c r="G289" s="3" t="s">
        <v>410</v>
      </c>
      <c r="H289" s="3" t="s">
        <v>418</v>
      </c>
      <c r="I289" s="3" t="s">
        <v>706</v>
      </c>
      <c r="J289" s="3" t="s">
        <v>1474</v>
      </c>
      <c r="K289" s="3" t="s">
        <v>1481</v>
      </c>
      <c r="L289" s="3" t="s">
        <v>1489</v>
      </c>
      <c r="M289" s="3" t="s">
        <v>1496</v>
      </c>
      <c r="N289" s="3">
        <v>105182</v>
      </c>
      <c r="P289" s="3">
        <v>2319387</v>
      </c>
      <c r="Q289" s="4">
        <f t="shared" si="8"/>
        <v>45754</v>
      </c>
      <c r="R289" s="5">
        <f t="shared" si="9"/>
        <v>105182</v>
      </c>
      <c r="S289" s="5" t="str">
        <f>VLOOKUP(A289,コード等整理!$A$3:$C$17,2,FALSE)</f>
        <v>BS</v>
      </c>
      <c r="T289" s="3">
        <f>VLOOKUP(A289,コード等整理!$A$3:$C$17,3,FALSE)</f>
        <v>10</v>
      </c>
    </row>
    <row r="290" spans="1:20" x14ac:dyDescent="0.25">
      <c r="A290" s="3" t="s">
        <v>16</v>
      </c>
      <c r="B290" s="3" t="s">
        <v>128</v>
      </c>
      <c r="C290" s="3">
        <v>0</v>
      </c>
      <c r="D290" s="3" t="s">
        <v>399</v>
      </c>
      <c r="E290" s="3" t="s">
        <v>408</v>
      </c>
      <c r="F290" s="3" t="s">
        <v>399</v>
      </c>
      <c r="G290" s="3" t="s">
        <v>409</v>
      </c>
      <c r="H290" s="3" t="s">
        <v>419</v>
      </c>
      <c r="I290" s="3" t="s">
        <v>707</v>
      </c>
      <c r="J290" s="3" t="s">
        <v>1472</v>
      </c>
      <c r="K290" s="3" t="s">
        <v>1483</v>
      </c>
      <c r="L290" s="3" t="s">
        <v>1488</v>
      </c>
      <c r="M290" s="3" t="s">
        <v>1501</v>
      </c>
      <c r="N290" s="3">
        <v>472218</v>
      </c>
      <c r="P290" s="3">
        <v>754217</v>
      </c>
      <c r="Q290" s="4">
        <f t="shared" si="8"/>
        <v>45755</v>
      </c>
      <c r="R290" s="5">
        <f t="shared" si="9"/>
        <v>472218</v>
      </c>
      <c r="S290" s="5" t="str">
        <f>VLOOKUP(A290,コード等整理!$A$3:$C$17,2,FALSE)</f>
        <v>BS</v>
      </c>
      <c r="T290" s="3">
        <f>VLOOKUP(A290,コード等整理!$A$3:$C$17,3,FALSE)</f>
        <v>50</v>
      </c>
    </row>
    <row r="291" spans="1:20" x14ac:dyDescent="0.25">
      <c r="A291" s="3" t="s">
        <v>16</v>
      </c>
      <c r="B291" s="3" t="s">
        <v>128</v>
      </c>
      <c r="C291" s="3">
        <v>0</v>
      </c>
      <c r="D291" s="3" t="s">
        <v>401</v>
      </c>
      <c r="E291" s="3" t="s">
        <v>407</v>
      </c>
      <c r="F291" s="3" t="s">
        <v>401</v>
      </c>
      <c r="G291" s="3" t="s">
        <v>417</v>
      </c>
      <c r="H291" s="3" t="s">
        <v>419</v>
      </c>
      <c r="I291" s="3" t="s">
        <v>708</v>
      </c>
      <c r="J291" s="3" t="s">
        <v>1469</v>
      </c>
      <c r="K291" s="3" t="s">
        <v>1485</v>
      </c>
      <c r="L291" s="3" t="s">
        <v>1488</v>
      </c>
      <c r="M291" s="3" t="s">
        <v>1498</v>
      </c>
      <c r="O291" s="3">
        <v>140460</v>
      </c>
      <c r="P291" s="3">
        <v>1528553</v>
      </c>
      <c r="Q291" s="4">
        <f t="shared" si="8"/>
        <v>45755</v>
      </c>
      <c r="R291" s="5">
        <f t="shared" si="9"/>
        <v>-140460</v>
      </c>
      <c r="S291" s="5" t="str">
        <f>VLOOKUP(A291,コード等整理!$A$3:$C$17,2,FALSE)</f>
        <v>BS</v>
      </c>
      <c r="T291" s="3">
        <f>VLOOKUP(A291,コード等整理!$A$3:$C$17,3,FALSE)</f>
        <v>50</v>
      </c>
    </row>
    <row r="292" spans="1:20" x14ac:dyDescent="0.25">
      <c r="A292" s="3" t="s">
        <v>19</v>
      </c>
      <c r="B292" s="3" t="s">
        <v>129</v>
      </c>
      <c r="C292" s="3">
        <v>0</v>
      </c>
      <c r="D292" s="3" t="s">
        <v>403</v>
      </c>
      <c r="E292" s="3" t="s">
        <v>407</v>
      </c>
      <c r="F292" s="3" t="s">
        <v>403</v>
      </c>
      <c r="G292" s="3" t="s">
        <v>410</v>
      </c>
      <c r="H292" s="3" t="s">
        <v>423</v>
      </c>
      <c r="I292" s="3" t="s">
        <v>709</v>
      </c>
      <c r="J292" s="3" t="s">
        <v>1475</v>
      </c>
      <c r="K292" s="3" t="s">
        <v>1486</v>
      </c>
      <c r="L292" s="3" t="s">
        <v>1487</v>
      </c>
      <c r="M292" s="3" t="s">
        <v>1495</v>
      </c>
      <c r="N292" s="3">
        <v>366605</v>
      </c>
      <c r="P292" s="3">
        <v>522211</v>
      </c>
      <c r="Q292" s="4">
        <f t="shared" si="8"/>
        <v>45756</v>
      </c>
      <c r="R292" s="5">
        <f t="shared" si="9"/>
        <v>366605</v>
      </c>
      <c r="S292" s="5" t="str">
        <f>VLOOKUP(A292,コード等整理!$A$3:$C$17,2,FALSE)</f>
        <v>PL</v>
      </c>
      <c r="T292" s="3">
        <f>VLOOKUP(A292,コード等整理!$A$3:$C$17,3,FALSE)</f>
        <v>100</v>
      </c>
    </row>
    <row r="293" spans="1:20" x14ac:dyDescent="0.25">
      <c r="A293" s="3" t="s">
        <v>16</v>
      </c>
      <c r="B293" s="3" t="s">
        <v>130</v>
      </c>
      <c r="C293" s="3">
        <v>0</v>
      </c>
      <c r="D293" s="3" t="s">
        <v>398</v>
      </c>
      <c r="E293" s="3" t="s">
        <v>407</v>
      </c>
      <c r="F293" s="3" t="s">
        <v>398</v>
      </c>
      <c r="G293" s="3" t="s">
        <v>411</v>
      </c>
      <c r="H293" s="3" t="s">
        <v>423</v>
      </c>
      <c r="I293" s="3" t="s">
        <v>710</v>
      </c>
      <c r="J293" s="3" t="s">
        <v>1475</v>
      </c>
      <c r="K293" s="3" t="s">
        <v>1486</v>
      </c>
      <c r="L293" s="3" t="s">
        <v>1487</v>
      </c>
      <c r="M293" s="3" t="s">
        <v>1498</v>
      </c>
      <c r="N293" s="3">
        <v>243610</v>
      </c>
      <c r="P293" s="3">
        <v>2162226</v>
      </c>
      <c r="Q293" s="4">
        <f t="shared" si="8"/>
        <v>45757</v>
      </c>
      <c r="R293" s="5">
        <f t="shared" si="9"/>
        <v>243610</v>
      </c>
      <c r="S293" s="5" t="str">
        <f>VLOOKUP(A293,コード等整理!$A$3:$C$17,2,FALSE)</f>
        <v>BS</v>
      </c>
      <c r="T293" s="3">
        <f>VLOOKUP(A293,コード等整理!$A$3:$C$17,3,FALSE)</f>
        <v>50</v>
      </c>
    </row>
    <row r="294" spans="1:20" x14ac:dyDescent="0.25">
      <c r="A294" s="3" t="s">
        <v>28</v>
      </c>
      <c r="B294" s="3" t="s">
        <v>131</v>
      </c>
      <c r="C294" s="3">
        <v>0</v>
      </c>
      <c r="D294" s="3" t="s">
        <v>400</v>
      </c>
      <c r="E294" s="3" t="s">
        <v>408</v>
      </c>
      <c r="F294" s="3" t="s">
        <v>400</v>
      </c>
      <c r="G294" s="3" t="s">
        <v>416</v>
      </c>
      <c r="H294" s="3" t="s">
        <v>424</v>
      </c>
      <c r="I294" s="3" t="s">
        <v>711</v>
      </c>
      <c r="J294" s="3" t="s">
        <v>1471</v>
      </c>
      <c r="K294" s="3" t="s">
        <v>1484</v>
      </c>
      <c r="L294" s="3" t="s">
        <v>1492</v>
      </c>
      <c r="M294" s="3" t="s">
        <v>1495</v>
      </c>
      <c r="O294" s="3">
        <v>262302</v>
      </c>
      <c r="P294" s="3">
        <v>601366</v>
      </c>
      <c r="Q294" s="4">
        <f t="shared" si="8"/>
        <v>45758</v>
      </c>
      <c r="R294" s="5">
        <f t="shared" si="9"/>
        <v>-262302</v>
      </c>
      <c r="S294" s="5" t="str">
        <f>VLOOKUP(A294,コード等整理!$A$3:$C$17,2,FALSE)</f>
        <v>BS</v>
      </c>
      <c r="T294" s="3">
        <f>VLOOKUP(A294,コード等整理!$A$3:$C$17,3,FALSE)</f>
        <v>40</v>
      </c>
    </row>
    <row r="295" spans="1:20" x14ac:dyDescent="0.25">
      <c r="A295" s="3" t="s">
        <v>24</v>
      </c>
      <c r="B295" s="3" t="s">
        <v>132</v>
      </c>
      <c r="C295" s="3">
        <v>0</v>
      </c>
      <c r="D295" s="3" t="s">
        <v>396</v>
      </c>
      <c r="E295" s="3" t="s">
        <v>408</v>
      </c>
      <c r="F295" s="3" t="s">
        <v>396</v>
      </c>
      <c r="G295" s="3" t="s">
        <v>416</v>
      </c>
      <c r="H295" s="3" t="s">
        <v>418</v>
      </c>
      <c r="I295" s="3" t="s">
        <v>712</v>
      </c>
      <c r="J295" s="3" t="s">
        <v>1472</v>
      </c>
      <c r="K295" s="3" t="s">
        <v>1477</v>
      </c>
      <c r="L295" s="3" t="s">
        <v>1492</v>
      </c>
      <c r="M295" s="3" t="s">
        <v>1495</v>
      </c>
      <c r="O295" s="3">
        <v>379089</v>
      </c>
      <c r="P295" s="3">
        <v>1979183</v>
      </c>
      <c r="Q295" s="4">
        <f t="shared" si="8"/>
        <v>45759</v>
      </c>
      <c r="R295" s="5">
        <f t="shared" si="9"/>
        <v>-379089</v>
      </c>
      <c r="S295" s="5" t="str">
        <f>VLOOKUP(A295,コード等整理!$A$3:$C$17,2,FALSE)</f>
        <v>PL</v>
      </c>
      <c r="T295" s="3">
        <f>VLOOKUP(A295,コード等整理!$A$3:$C$17,3,FALSE)</f>
        <v>140</v>
      </c>
    </row>
    <row r="296" spans="1:20" x14ac:dyDescent="0.25">
      <c r="A296" s="3" t="s">
        <v>19</v>
      </c>
      <c r="B296" s="3" t="s">
        <v>132</v>
      </c>
      <c r="C296" s="3">
        <v>0</v>
      </c>
      <c r="D296" s="3" t="s">
        <v>399</v>
      </c>
      <c r="E296" s="3" t="s">
        <v>408</v>
      </c>
      <c r="F296" s="3" t="s">
        <v>399</v>
      </c>
      <c r="G296" s="3" t="s">
        <v>412</v>
      </c>
      <c r="H296" s="3" t="s">
        <v>421</v>
      </c>
      <c r="I296" s="3" t="s">
        <v>713</v>
      </c>
      <c r="J296" s="3" t="s">
        <v>1468</v>
      </c>
      <c r="K296" s="3" t="s">
        <v>1481</v>
      </c>
      <c r="L296" s="3" t="s">
        <v>1488</v>
      </c>
      <c r="M296" s="3" t="s">
        <v>1498</v>
      </c>
      <c r="N296" s="3">
        <v>386399</v>
      </c>
      <c r="P296" s="3">
        <v>2942937</v>
      </c>
      <c r="Q296" s="4">
        <f t="shared" si="8"/>
        <v>45759</v>
      </c>
      <c r="R296" s="5">
        <f t="shared" si="9"/>
        <v>386399</v>
      </c>
      <c r="S296" s="5" t="str">
        <f>VLOOKUP(A296,コード等整理!$A$3:$C$17,2,FALSE)</f>
        <v>PL</v>
      </c>
      <c r="T296" s="3">
        <f>VLOOKUP(A296,コード等整理!$A$3:$C$17,3,FALSE)</f>
        <v>100</v>
      </c>
    </row>
    <row r="297" spans="1:20" x14ac:dyDescent="0.25">
      <c r="A297" s="3" t="s">
        <v>23</v>
      </c>
      <c r="B297" s="3" t="s">
        <v>132</v>
      </c>
      <c r="C297" s="3">
        <v>0</v>
      </c>
      <c r="D297" s="3" t="s">
        <v>402</v>
      </c>
      <c r="E297" s="3" t="s">
        <v>407</v>
      </c>
      <c r="F297" s="3" t="s">
        <v>402</v>
      </c>
      <c r="G297" s="3" t="s">
        <v>411</v>
      </c>
      <c r="H297" s="3" t="s">
        <v>421</v>
      </c>
      <c r="I297" s="3" t="s">
        <v>714</v>
      </c>
      <c r="J297" s="3" t="s">
        <v>1467</v>
      </c>
      <c r="K297" s="3" t="s">
        <v>1482</v>
      </c>
      <c r="L297" s="3" t="s">
        <v>1490</v>
      </c>
      <c r="M297" s="3" t="s">
        <v>1498</v>
      </c>
      <c r="O297" s="3">
        <v>311356</v>
      </c>
      <c r="P297" s="3">
        <v>691413</v>
      </c>
      <c r="Q297" s="4">
        <f t="shared" si="8"/>
        <v>45759</v>
      </c>
      <c r="R297" s="5">
        <f t="shared" si="9"/>
        <v>-311356</v>
      </c>
      <c r="S297" s="5" t="str">
        <f>VLOOKUP(A297,コード等整理!$A$3:$C$17,2,FALSE)</f>
        <v>PL</v>
      </c>
      <c r="T297" s="3">
        <f>VLOOKUP(A297,コード等整理!$A$3:$C$17,3,FALSE)</f>
        <v>130</v>
      </c>
    </row>
    <row r="298" spans="1:20" x14ac:dyDescent="0.25">
      <c r="A298" s="3" t="s">
        <v>17</v>
      </c>
      <c r="B298" s="3" t="s">
        <v>133</v>
      </c>
      <c r="C298" s="3">
        <v>0</v>
      </c>
      <c r="D298" s="3" t="s">
        <v>402</v>
      </c>
      <c r="E298" s="3" t="s">
        <v>406</v>
      </c>
      <c r="F298" s="3" t="s">
        <v>402</v>
      </c>
      <c r="G298" s="3" t="s">
        <v>413</v>
      </c>
      <c r="H298" s="3" t="s">
        <v>419</v>
      </c>
      <c r="I298" s="3" t="s">
        <v>715</v>
      </c>
      <c r="J298" s="3" t="s">
        <v>1468</v>
      </c>
      <c r="K298" s="3" t="s">
        <v>1477</v>
      </c>
      <c r="L298" s="3" t="s">
        <v>1488</v>
      </c>
      <c r="M298" s="3" t="s">
        <v>1498</v>
      </c>
      <c r="O298" s="3">
        <v>490345</v>
      </c>
      <c r="P298" s="3">
        <v>2443712</v>
      </c>
      <c r="Q298" s="4">
        <f t="shared" si="8"/>
        <v>45760</v>
      </c>
      <c r="R298" s="5">
        <f t="shared" si="9"/>
        <v>-490345</v>
      </c>
      <c r="S298" s="5" t="str">
        <f>VLOOKUP(A298,コード等整理!$A$3:$C$17,2,FALSE)</f>
        <v>PL</v>
      </c>
      <c r="T298" s="3">
        <f>VLOOKUP(A298,コード等整理!$A$3:$C$17,3,FALSE)</f>
        <v>150</v>
      </c>
    </row>
    <row r="299" spans="1:20" x14ac:dyDescent="0.25">
      <c r="A299" s="3" t="s">
        <v>20</v>
      </c>
      <c r="B299" s="3" t="s">
        <v>133</v>
      </c>
      <c r="C299" s="3">
        <v>0</v>
      </c>
      <c r="D299" s="3" t="s">
        <v>397</v>
      </c>
      <c r="E299" s="3" t="s">
        <v>406</v>
      </c>
      <c r="F299" s="3" t="s">
        <v>397</v>
      </c>
      <c r="G299" s="3" t="s">
        <v>411</v>
      </c>
      <c r="H299" s="3" t="s">
        <v>423</v>
      </c>
      <c r="I299" s="3" t="s">
        <v>716</v>
      </c>
      <c r="J299" s="3" t="s">
        <v>1474</v>
      </c>
      <c r="K299" s="3" t="s">
        <v>1484</v>
      </c>
      <c r="L299" s="3" t="s">
        <v>19</v>
      </c>
      <c r="M299" s="3" t="s">
        <v>1499</v>
      </c>
      <c r="O299" s="3">
        <v>109421</v>
      </c>
      <c r="P299" s="3">
        <v>2552521</v>
      </c>
      <c r="Q299" s="4">
        <f t="shared" si="8"/>
        <v>45760</v>
      </c>
      <c r="R299" s="5">
        <f t="shared" si="9"/>
        <v>-109421</v>
      </c>
      <c r="S299" s="5" t="str">
        <f>VLOOKUP(A299,コード等整理!$A$3:$C$17,2,FALSE)</f>
        <v>PL</v>
      </c>
      <c r="T299" s="3">
        <f>VLOOKUP(A299,コード等整理!$A$3:$C$17,3,FALSE)</f>
        <v>110</v>
      </c>
    </row>
    <row r="300" spans="1:20" x14ac:dyDescent="0.25">
      <c r="A300" s="3" t="s">
        <v>25</v>
      </c>
      <c r="B300" s="3" t="s">
        <v>133</v>
      </c>
      <c r="C300" s="3">
        <v>0</v>
      </c>
      <c r="D300" s="3" t="s">
        <v>401</v>
      </c>
      <c r="E300" s="3" t="s">
        <v>407</v>
      </c>
      <c r="F300" s="3" t="s">
        <v>401</v>
      </c>
      <c r="G300" s="3" t="s">
        <v>416</v>
      </c>
      <c r="H300" s="3" t="s">
        <v>420</v>
      </c>
      <c r="I300" s="3" t="s">
        <v>717</v>
      </c>
      <c r="J300" s="3" t="s">
        <v>1475</v>
      </c>
      <c r="K300" s="3" t="s">
        <v>1477</v>
      </c>
      <c r="L300" s="3" t="s">
        <v>1488</v>
      </c>
      <c r="M300" s="3" t="s">
        <v>1503</v>
      </c>
      <c r="N300" s="3">
        <v>178997</v>
      </c>
      <c r="P300" s="3">
        <v>2731100</v>
      </c>
      <c r="Q300" s="4">
        <f t="shared" si="8"/>
        <v>45760</v>
      </c>
      <c r="R300" s="5">
        <f t="shared" si="9"/>
        <v>178997</v>
      </c>
      <c r="S300" s="5" t="str">
        <f>VLOOKUP(A300,コード等整理!$A$3:$C$17,2,FALSE)</f>
        <v>BS</v>
      </c>
      <c r="T300" s="3">
        <f>VLOOKUP(A300,コード等整理!$A$3:$C$17,3,FALSE)</f>
        <v>60</v>
      </c>
    </row>
    <row r="301" spans="1:20" x14ac:dyDescent="0.25">
      <c r="A301" s="3" t="s">
        <v>23</v>
      </c>
      <c r="B301" s="3" t="s">
        <v>133</v>
      </c>
      <c r="C301" s="3">
        <v>0</v>
      </c>
      <c r="D301" s="3" t="s">
        <v>401</v>
      </c>
      <c r="E301" s="3" t="s">
        <v>408</v>
      </c>
      <c r="F301" s="3" t="s">
        <v>401</v>
      </c>
      <c r="G301" s="3" t="s">
        <v>416</v>
      </c>
      <c r="H301" s="3" t="s">
        <v>423</v>
      </c>
      <c r="I301" s="3" t="s">
        <v>718</v>
      </c>
      <c r="J301" s="3" t="s">
        <v>1474</v>
      </c>
      <c r="K301" s="3" t="s">
        <v>1479</v>
      </c>
      <c r="L301" s="3" t="s">
        <v>1493</v>
      </c>
      <c r="M301" s="3" t="s">
        <v>1500</v>
      </c>
      <c r="N301" s="3">
        <v>246559</v>
      </c>
      <c r="P301" s="3">
        <v>1268662</v>
      </c>
      <c r="Q301" s="4">
        <f t="shared" si="8"/>
        <v>45760</v>
      </c>
      <c r="R301" s="5">
        <f t="shared" si="9"/>
        <v>246559</v>
      </c>
      <c r="S301" s="5" t="str">
        <f>VLOOKUP(A301,コード等整理!$A$3:$C$17,2,FALSE)</f>
        <v>PL</v>
      </c>
      <c r="T301" s="3">
        <f>VLOOKUP(A301,コード等整理!$A$3:$C$17,3,FALSE)</f>
        <v>130</v>
      </c>
    </row>
    <row r="302" spans="1:20" x14ac:dyDescent="0.25">
      <c r="A302" s="3" t="s">
        <v>18</v>
      </c>
      <c r="B302" s="3" t="s">
        <v>134</v>
      </c>
      <c r="C302" s="3">
        <v>0</v>
      </c>
      <c r="D302" s="3" t="s">
        <v>404</v>
      </c>
      <c r="E302" s="3" t="s">
        <v>407</v>
      </c>
      <c r="F302" s="3" t="s">
        <v>404</v>
      </c>
      <c r="G302" s="3" t="s">
        <v>412</v>
      </c>
      <c r="H302" s="3" t="s">
        <v>423</v>
      </c>
      <c r="I302" s="3" t="s">
        <v>719</v>
      </c>
      <c r="J302" s="3" t="s">
        <v>1469</v>
      </c>
      <c r="K302" s="3" t="s">
        <v>1478</v>
      </c>
      <c r="L302" s="3" t="s">
        <v>19</v>
      </c>
      <c r="M302" s="3" t="s">
        <v>1499</v>
      </c>
      <c r="N302" s="3">
        <v>373057</v>
      </c>
      <c r="P302" s="3">
        <v>981105</v>
      </c>
      <c r="Q302" s="4">
        <f t="shared" si="8"/>
        <v>45761</v>
      </c>
      <c r="R302" s="5">
        <f t="shared" si="9"/>
        <v>373057</v>
      </c>
      <c r="S302" s="5" t="str">
        <f>VLOOKUP(A302,コード等整理!$A$3:$C$17,2,FALSE)</f>
        <v>PL</v>
      </c>
      <c r="T302" s="3">
        <f>VLOOKUP(A302,コード等整理!$A$3:$C$17,3,FALSE)</f>
        <v>90</v>
      </c>
    </row>
    <row r="303" spans="1:20" x14ac:dyDescent="0.25">
      <c r="A303" s="3" t="s">
        <v>26</v>
      </c>
      <c r="B303" s="3" t="s">
        <v>134</v>
      </c>
      <c r="C303" s="3">
        <v>0</v>
      </c>
      <c r="D303" s="3" t="s">
        <v>399</v>
      </c>
      <c r="E303" s="3" t="s">
        <v>407</v>
      </c>
      <c r="F303" s="3" t="s">
        <v>399</v>
      </c>
      <c r="G303" s="3" t="s">
        <v>24</v>
      </c>
      <c r="H303" s="3" t="s">
        <v>421</v>
      </c>
      <c r="I303" s="3" t="s">
        <v>720</v>
      </c>
      <c r="J303" s="3" t="s">
        <v>1473</v>
      </c>
      <c r="K303" s="3" t="s">
        <v>1483</v>
      </c>
      <c r="L303" s="3" t="s">
        <v>1490</v>
      </c>
      <c r="M303" s="3" t="s">
        <v>1496</v>
      </c>
      <c r="O303" s="3">
        <v>277742</v>
      </c>
      <c r="P303" s="3">
        <v>702963</v>
      </c>
      <c r="Q303" s="4">
        <f t="shared" si="8"/>
        <v>45761</v>
      </c>
      <c r="R303" s="5">
        <f t="shared" si="9"/>
        <v>-277742</v>
      </c>
      <c r="S303" s="5" t="str">
        <f>VLOOKUP(A303,コード等整理!$A$3:$C$17,2,FALSE)</f>
        <v>BS</v>
      </c>
      <c r="T303" s="3">
        <f>VLOOKUP(A303,コード等整理!$A$3:$C$17,3,FALSE)</f>
        <v>30</v>
      </c>
    </row>
    <row r="304" spans="1:20" x14ac:dyDescent="0.25">
      <c r="A304" s="3" t="s">
        <v>27</v>
      </c>
      <c r="B304" s="3" t="s">
        <v>134</v>
      </c>
      <c r="C304" s="3">
        <v>0</v>
      </c>
      <c r="D304" s="3" t="s">
        <v>400</v>
      </c>
      <c r="E304" s="3" t="s">
        <v>407</v>
      </c>
      <c r="F304" s="3" t="s">
        <v>400</v>
      </c>
      <c r="G304" s="3" t="s">
        <v>24</v>
      </c>
      <c r="H304" s="3" t="s">
        <v>424</v>
      </c>
      <c r="I304" s="3" t="s">
        <v>659</v>
      </c>
      <c r="J304" s="3" t="s">
        <v>1467</v>
      </c>
      <c r="K304" s="3" t="s">
        <v>1485</v>
      </c>
      <c r="L304" s="3" t="s">
        <v>1489</v>
      </c>
      <c r="M304" s="3" t="s">
        <v>1495</v>
      </c>
      <c r="N304" s="3">
        <v>90627</v>
      </c>
      <c r="P304" s="3">
        <v>596548</v>
      </c>
      <c r="Q304" s="4">
        <f t="shared" si="8"/>
        <v>45761</v>
      </c>
      <c r="R304" s="5">
        <f t="shared" si="9"/>
        <v>90627</v>
      </c>
      <c r="S304" s="5" t="str">
        <f>VLOOKUP(A304,コード等整理!$A$3:$C$17,2,FALSE)</f>
        <v>BS</v>
      </c>
      <c r="T304" s="3">
        <f>VLOOKUP(A304,コード等整理!$A$3:$C$17,3,FALSE)</f>
        <v>20</v>
      </c>
    </row>
    <row r="305" spans="1:20" x14ac:dyDescent="0.25">
      <c r="A305" s="3" t="s">
        <v>25</v>
      </c>
      <c r="B305" s="3" t="s">
        <v>134</v>
      </c>
      <c r="C305" s="3">
        <v>0</v>
      </c>
      <c r="D305" s="3" t="s">
        <v>398</v>
      </c>
      <c r="E305" s="3" t="s">
        <v>407</v>
      </c>
      <c r="F305" s="3" t="s">
        <v>398</v>
      </c>
      <c r="G305" s="3" t="s">
        <v>411</v>
      </c>
      <c r="H305" s="3" t="s">
        <v>420</v>
      </c>
      <c r="I305" s="3" t="s">
        <v>721</v>
      </c>
      <c r="J305" s="3" t="s">
        <v>1470</v>
      </c>
      <c r="K305" s="3" t="s">
        <v>1477</v>
      </c>
      <c r="L305" s="3" t="s">
        <v>1487</v>
      </c>
      <c r="M305" s="3" t="s">
        <v>1498</v>
      </c>
      <c r="O305" s="3">
        <v>435538</v>
      </c>
      <c r="P305" s="3">
        <v>1210325</v>
      </c>
      <c r="Q305" s="4">
        <f t="shared" si="8"/>
        <v>45761</v>
      </c>
      <c r="R305" s="5">
        <f t="shared" si="9"/>
        <v>-435538</v>
      </c>
      <c r="S305" s="5" t="str">
        <f>VLOOKUP(A305,コード等整理!$A$3:$C$17,2,FALSE)</f>
        <v>BS</v>
      </c>
      <c r="T305" s="3">
        <f>VLOOKUP(A305,コード等整理!$A$3:$C$17,3,FALSE)</f>
        <v>60</v>
      </c>
    </row>
    <row r="306" spans="1:20" x14ac:dyDescent="0.25">
      <c r="A306" s="3" t="s">
        <v>17</v>
      </c>
      <c r="B306" s="3" t="s">
        <v>135</v>
      </c>
      <c r="C306" s="3">
        <v>0</v>
      </c>
      <c r="D306" s="3" t="s">
        <v>405</v>
      </c>
      <c r="E306" s="3" t="s">
        <v>407</v>
      </c>
      <c r="F306" s="3" t="s">
        <v>405</v>
      </c>
      <c r="G306" s="3" t="s">
        <v>411</v>
      </c>
      <c r="H306" s="3" t="s">
        <v>423</v>
      </c>
      <c r="I306" s="3" t="s">
        <v>722</v>
      </c>
      <c r="J306" s="3" t="s">
        <v>1473</v>
      </c>
      <c r="K306" s="3" t="s">
        <v>1484</v>
      </c>
      <c r="L306" s="3" t="s">
        <v>1488</v>
      </c>
      <c r="M306" s="3" t="s">
        <v>1496</v>
      </c>
      <c r="O306" s="3">
        <v>230842</v>
      </c>
      <c r="P306" s="3">
        <v>2011296</v>
      </c>
      <c r="Q306" s="4">
        <f t="shared" si="8"/>
        <v>45762</v>
      </c>
      <c r="R306" s="5">
        <f t="shared" si="9"/>
        <v>-230842</v>
      </c>
      <c r="S306" s="5" t="str">
        <f>VLOOKUP(A306,コード等整理!$A$3:$C$17,2,FALSE)</f>
        <v>PL</v>
      </c>
      <c r="T306" s="3">
        <f>VLOOKUP(A306,コード等整理!$A$3:$C$17,3,FALSE)</f>
        <v>150</v>
      </c>
    </row>
    <row r="307" spans="1:20" x14ac:dyDescent="0.25">
      <c r="A307" s="3" t="s">
        <v>18</v>
      </c>
      <c r="B307" s="3" t="s">
        <v>135</v>
      </c>
      <c r="C307" s="3">
        <v>0</v>
      </c>
      <c r="D307" s="3" t="s">
        <v>404</v>
      </c>
      <c r="E307" s="3" t="s">
        <v>408</v>
      </c>
      <c r="F307" s="3" t="s">
        <v>404</v>
      </c>
      <c r="G307" s="3" t="s">
        <v>415</v>
      </c>
      <c r="H307" s="3" t="s">
        <v>423</v>
      </c>
      <c r="I307" s="3" t="s">
        <v>723</v>
      </c>
      <c r="J307" s="3" t="s">
        <v>1476</v>
      </c>
      <c r="K307" s="3" t="s">
        <v>1485</v>
      </c>
      <c r="L307" s="3" t="s">
        <v>1490</v>
      </c>
      <c r="M307" s="3" t="s">
        <v>1499</v>
      </c>
      <c r="O307" s="3">
        <v>434093</v>
      </c>
      <c r="P307" s="3">
        <v>1331691</v>
      </c>
      <c r="Q307" s="4">
        <f t="shared" si="8"/>
        <v>45762</v>
      </c>
      <c r="R307" s="5">
        <f t="shared" si="9"/>
        <v>-434093</v>
      </c>
      <c r="S307" s="5" t="str">
        <f>VLOOKUP(A307,コード等整理!$A$3:$C$17,2,FALSE)</f>
        <v>PL</v>
      </c>
      <c r="T307" s="3">
        <f>VLOOKUP(A307,コード等整理!$A$3:$C$17,3,FALSE)</f>
        <v>90</v>
      </c>
    </row>
    <row r="308" spans="1:20" x14ac:dyDescent="0.25">
      <c r="A308" s="3" t="s">
        <v>20</v>
      </c>
      <c r="B308" s="3" t="s">
        <v>135</v>
      </c>
      <c r="C308" s="3">
        <v>0</v>
      </c>
      <c r="D308" s="3" t="s">
        <v>403</v>
      </c>
      <c r="E308" s="3" t="s">
        <v>408</v>
      </c>
      <c r="F308" s="3" t="s">
        <v>403</v>
      </c>
      <c r="G308" s="3" t="s">
        <v>415</v>
      </c>
      <c r="H308" s="3" t="s">
        <v>418</v>
      </c>
      <c r="I308" s="3" t="s">
        <v>487</v>
      </c>
      <c r="J308" s="3" t="s">
        <v>1475</v>
      </c>
      <c r="K308" s="3" t="s">
        <v>1477</v>
      </c>
      <c r="L308" s="3" t="s">
        <v>1488</v>
      </c>
      <c r="M308" s="3" t="s">
        <v>1495</v>
      </c>
      <c r="O308" s="3">
        <v>30386</v>
      </c>
      <c r="P308" s="3">
        <v>1978037</v>
      </c>
      <c r="Q308" s="4">
        <f t="shared" si="8"/>
        <v>45762</v>
      </c>
      <c r="R308" s="5">
        <f t="shared" si="9"/>
        <v>-30386</v>
      </c>
      <c r="S308" s="5" t="str">
        <f>VLOOKUP(A308,コード等整理!$A$3:$C$17,2,FALSE)</f>
        <v>PL</v>
      </c>
      <c r="T308" s="3">
        <f>VLOOKUP(A308,コード等整理!$A$3:$C$17,3,FALSE)</f>
        <v>110</v>
      </c>
    </row>
    <row r="309" spans="1:20" x14ac:dyDescent="0.25">
      <c r="A309" s="3" t="s">
        <v>19</v>
      </c>
      <c r="B309" s="3" t="s">
        <v>136</v>
      </c>
      <c r="C309" s="3">
        <v>0</v>
      </c>
      <c r="D309" s="3" t="s">
        <v>397</v>
      </c>
      <c r="E309" s="3" t="s">
        <v>408</v>
      </c>
      <c r="F309" s="3" t="s">
        <v>397</v>
      </c>
      <c r="G309" s="3" t="s">
        <v>414</v>
      </c>
      <c r="H309" s="3" t="s">
        <v>420</v>
      </c>
      <c r="I309" s="3" t="s">
        <v>724</v>
      </c>
      <c r="J309" s="3" t="s">
        <v>1474</v>
      </c>
      <c r="K309" s="3" t="s">
        <v>1481</v>
      </c>
      <c r="L309" s="3" t="s">
        <v>21</v>
      </c>
      <c r="M309" s="3" t="s">
        <v>1497</v>
      </c>
      <c r="N309" s="3">
        <v>307453</v>
      </c>
      <c r="P309" s="3">
        <v>2017699</v>
      </c>
      <c r="Q309" s="4">
        <f t="shared" si="8"/>
        <v>45763</v>
      </c>
      <c r="R309" s="5">
        <f t="shared" si="9"/>
        <v>307453</v>
      </c>
      <c r="S309" s="5" t="str">
        <f>VLOOKUP(A309,コード等整理!$A$3:$C$17,2,FALSE)</f>
        <v>PL</v>
      </c>
      <c r="T309" s="3">
        <f>VLOOKUP(A309,コード等整理!$A$3:$C$17,3,FALSE)</f>
        <v>100</v>
      </c>
    </row>
    <row r="310" spans="1:20" x14ac:dyDescent="0.25">
      <c r="A310" s="3" t="s">
        <v>23</v>
      </c>
      <c r="B310" s="3" t="s">
        <v>136</v>
      </c>
      <c r="C310" s="3">
        <v>0</v>
      </c>
      <c r="D310" s="3" t="s">
        <v>398</v>
      </c>
      <c r="E310" s="3" t="s">
        <v>406</v>
      </c>
      <c r="F310" s="3" t="s">
        <v>398</v>
      </c>
      <c r="G310" s="3" t="s">
        <v>413</v>
      </c>
      <c r="H310" s="3" t="s">
        <v>419</v>
      </c>
      <c r="I310" s="3" t="s">
        <v>725</v>
      </c>
      <c r="J310" s="3" t="s">
        <v>1474</v>
      </c>
      <c r="K310" s="3" t="s">
        <v>1484</v>
      </c>
      <c r="L310" s="3" t="s">
        <v>1488</v>
      </c>
      <c r="M310" s="3" t="s">
        <v>1499</v>
      </c>
      <c r="N310" s="3">
        <v>339519</v>
      </c>
      <c r="P310" s="3">
        <v>830829</v>
      </c>
      <c r="Q310" s="4">
        <f t="shared" si="8"/>
        <v>45763</v>
      </c>
      <c r="R310" s="5">
        <f t="shared" si="9"/>
        <v>339519</v>
      </c>
      <c r="S310" s="5" t="str">
        <f>VLOOKUP(A310,コード等整理!$A$3:$C$17,2,FALSE)</f>
        <v>PL</v>
      </c>
      <c r="T310" s="3">
        <f>VLOOKUP(A310,コード等整理!$A$3:$C$17,3,FALSE)</f>
        <v>130</v>
      </c>
    </row>
    <row r="311" spans="1:20" x14ac:dyDescent="0.25">
      <c r="A311" s="3" t="s">
        <v>23</v>
      </c>
      <c r="B311" s="3" t="s">
        <v>136</v>
      </c>
      <c r="C311" s="3">
        <v>0</v>
      </c>
      <c r="D311" s="3" t="s">
        <v>401</v>
      </c>
      <c r="E311" s="3" t="s">
        <v>408</v>
      </c>
      <c r="F311" s="3" t="s">
        <v>401</v>
      </c>
      <c r="G311" s="3" t="s">
        <v>24</v>
      </c>
      <c r="H311" s="3" t="s">
        <v>420</v>
      </c>
      <c r="I311" s="3" t="s">
        <v>726</v>
      </c>
      <c r="J311" s="3" t="s">
        <v>1470</v>
      </c>
      <c r="K311" s="3" t="s">
        <v>1483</v>
      </c>
      <c r="L311" s="3" t="s">
        <v>1494</v>
      </c>
      <c r="M311" s="3" t="s">
        <v>1500</v>
      </c>
      <c r="O311" s="3">
        <v>135388</v>
      </c>
      <c r="P311" s="3">
        <v>2442594</v>
      </c>
      <c r="Q311" s="4">
        <f t="shared" si="8"/>
        <v>45763</v>
      </c>
      <c r="R311" s="5">
        <f t="shared" si="9"/>
        <v>-135388</v>
      </c>
      <c r="S311" s="5" t="str">
        <f>VLOOKUP(A311,コード等整理!$A$3:$C$17,2,FALSE)</f>
        <v>PL</v>
      </c>
      <c r="T311" s="3">
        <f>VLOOKUP(A311,コード等整理!$A$3:$C$17,3,FALSE)</f>
        <v>130</v>
      </c>
    </row>
    <row r="312" spans="1:20" x14ac:dyDescent="0.25">
      <c r="A312" s="3" t="s">
        <v>27</v>
      </c>
      <c r="B312" s="3" t="s">
        <v>136</v>
      </c>
      <c r="C312" s="3">
        <v>0</v>
      </c>
      <c r="D312" s="3" t="s">
        <v>401</v>
      </c>
      <c r="E312" s="3" t="s">
        <v>408</v>
      </c>
      <c r="F312" s="3" t="s">
        <v>401</v>
      </c>
      <c r="G312" s="3" t="s">
        <v>414</v>
      </c>
      <c r="H312" s="3" t="s">
        <v>422</v>
      </c>
      <c r="I312" s="3" t="s">
        <v>727</v>
      </c>
      <c r="J312" s="3" t="s">
        <v>1476</v>
      </c>
      <c r="K312" s="3" t="s">
        <v>1482</v>
      </c>
      <c r="L312" s="3" t="s">
        <v>1491</v>
      </c>
      <c r="M312" s="3" t="s">
        <v>1503</v>
      </c>
      <c r="O312" s="3">
        <v>142325</v>
      </c>
      <c r="P312" s="3">
        <v>2687214</v>
      </c>
      <c r="Q312" s="4">
        <f t="shared" si="8"/>
        <v>45763</v>
      </c>
      <c r="R312" s="5">
        <f t="shared" si="9"/>
        <v>-142325</v>
      </c>
      <c r="S312" s="5" t="str">
        <f>VLOOKUP(A312,コード等整理!$A$3:$C$17,2,FALSE)</f>
        <v>BS</v>
      </c>
      <c r="T312" s="3">
        <f>VLOOKUP(A312,コード等整理!$A$3:$C$17,3,FALSE)</f>
        <v>20</v>
      </c>
    </row>
    <row r="313" spans="1:20" x14ac:dyDescent="0.25">
      <c r="A313" s="3" t="s">
        <v>27</v>
      </c>
      <c r="B313" s="3" t="s">
        <v>136</v>
      </c>
      <c r="C313" s="3">
        <v>0</v>
      </c>
      <c r="D313" s="3" t="s">
        <v>405</v>
      </c>
      <c r="E313" s="3" t="s">
        <v>407</v>
      </c>
      <c r="F313" s="3" t="s">
        <v>405</v>
      </c>
      <c r="G313" s="3" t="s">
        <v>412</v>
      </c>
      <c r="H313" s="3" t="s">
        <v>423</v>
      </c>
      <c r="I313" s="3" t="s">
        <v>728</v>
      </c>
      <c r="J313" s="3" t="s">
        <v>1468</v>
      </c>
      <c r="K313" s="3" t="s">
        <v>1483</v>
      </c>
      <c r="L313" s="3" t="s">
        <v>19</v>
      </c>
      <c r="M313" s="3" t="s">
        <v>1496</v>
      </c>
      <c r="N313" s="3">
        <v>5999</v>
      </c>
      <c r="P313" s="3">
        <v>1992747</v>
      </c>
      <c r="Q313" s="4">
        <f t="shared" si="8"/>
        <v>45763</v>
      </c>
      <c r="R313" s="5">
        <f t="shared" si="9"/>
        <v>5999</v>
      </c>
      <c r="S313" s="5" t="str">
        <f>VLOOKUP(A313,コード等整理!$A$3:$C$17,2,FALSE)</f>
        <v>BS</v>
      </c>
      <c r="T313" s="3">
        <f>VLOOKUP(A313,コード等整理!$A$3:$C$17,3,FALSE)</f>
        <v>20</v>
      </c>
    </row>
    <row r="314" spans="1:20" x14ac:dyDescent="0.25">
      <c r="A314" s="3" t="s">
        <v>18</v>
      </c>
      <c r="B314" s="3" t="s">
        <v>137</v>
      </c>
      <c r="C314" s="3">
        <v>0</v>
      </c>
      <c r="D314" s="3" t="s">
        <v>399</v>
      </c>
      <c r="E314" s="3" t="s">
        <v>407</v>
      </c>
      <c r="F314" s="3" t="s">
        <v>399</v>
      </c>
      <c r="G314" s="3" t="s">
        <v>409</v>
      </c>
      <c r="H314" s="3" t="s">
        <v>423</v>
      </c>
      <c r="I314" s="3" t="s">
        <v>729</v>
      </c>
      <c r="J314" s="3" t="s">
        <v>1473</v>
      </c>
      <c r="K314" s="3" t="s">
        <v>1483</v>
      </c>
      <c r="L314" s="3" t="s">
        <v>21</v>
      </c>
      <c r="M314" s="3" t="s">
        <v>1502</v>
      </c>
      <c r="O314" s="3">
        <v>335121</v>
      </c>
      <c r="P314" s="3">
        <v>780552</v>
      </c>
      <c r="Q314" s="4">
        <f t="shared" si="8"/>
        <v>45764</v>
      </c>
      <c r="R314" s="5">
        <f t="shared" si="9"/>
        <v>-335121</v>
      </c>
      <c r="S314" s="5" t="str">
        <f>VLOOKUP(A314,コード等整理!$A$3:$C$17,2,FALSE)</f>
        <v>PL</v>
      </c>
      <c r="T314" s="3">
        <f>VLOOKUP(A314,コード等整理!$A$3:$C$17,3,FALSE)</f>
        <v>90</v>
      </c>
    </row>
    <row r="315" spans="1:20" x14ac:dyDescent="0.25">
      <c r="A315" s="3" t="s">
        <v>19</v>
      </c>
      <c r="B315" s="3" t="s">
        <v>137</v>
      </c>
      <c r="C315" s="3">
        <v>0</v>
      </c>
      <c r="D315" s="3" t="s">
        <v>404</v>
      </c>
      <c r="E315" s="3" t="s">
        <v>407</v>
      </c>
      <c r="F315" s="3" t="s">
        <v>404</v>
      </c>
      <c r="G315" s="3" t="s">
        <v>415</v>
      </c>
      <c r="H315" s="3" t="s">
        <v>423</v>
      </c>
      <c r="I315" s="3" t="s">
        <v>730</v>
      </c>
      <c r="J315" s="3" t="s">
        <v>1471</v>
      </c>
      <c r="K315" s="3" t="s">
        <v>1486</v>
      </c>
      <c r="L315" s="3" t="s">
        <v>1491</v>
      </c>
      <c r="M315" s="3" t="s">
        <v>1499</v>
      </c>
      <c r="O315" s="3">
        <v>346757</v>
      </c>
      <c r="P315" s="3">
        <v>2444324</v>
      </c>
      <c r="Q315" s="4">
        <f t="shared" si="8"/>
        <v>45764</v>
      </c>
      <c r="R315" s="5">
        <f t="shared" si="9"/>
        <v>-346757</v>
      </c>
      <c r="S315" s="5" t="str">
        <f>VLOOKUP(A315,コード等整理!$A$3:$C$17,2,FALSE)</f>
        <v>PL</v>
      </c>
      <c r="T315" s="3">
        <f>VLOOKUP(A315,コード等整理!$A$3:$C$17,3,FALSE)</f>
        <v>100</v>
      </c>
    </row>
    <row r="316" spans="1:20" x14ac:dyDescent="0.25">
      <c r="A316" s="3" t="s">
        <v>29</v>
      </c>
      <c r="B316" s="3" t="s">
        <v>137</v>
      </c>
      <c r="C316" s="3">
        <v>0</v>
      </c>
      <c r="D316" s="3" t="s">
        <v>398</v>
      </c>
      <c r="E316" s="3" t="s">
        <v>407</v>
      </c>
      <c r="F316" s="3" t="s">
        <v>398</v>
      </c>
      <c r="G316" s="3" t="s">
        <v>414</v>
      </c>
      <c r="H316" s="3" t="s">
        <v>419</v>
      </c>
      <c r="I316" s="3" t="s">
        <v>731</v>
      </c>
      <c r="J316" s="3" t="s">
        <v>1476</v>
      </c>
      <c r="K316" s="3" t="s">
        <v>1483</v>
      </c>
      <c r="L316" s="3" t="s">
        <v>1488</v>
      </c>
      <c r="M316" s="3" t="s">
        <v>1502</v>
      </c>
      <c r="O316" s="3">
        <v>111743</v>
      </c>
      <c r="P316" s="3">
        <v>1356727</v>
      </c>
      <c r="Q316" s="4">
        <f t="shared" si="8"/>
        <v>45764</v>
      </c>
      <c r="R316" s="5">
        <f t="shared" si="9"/>
        <v>-111743</v>
      </c>
      <c r="S316" s="5" t="str">
        <f>VLOOKUP(A316,コード等整理!$A$3:$C$17,2,FALSE)</f>
        <v>PL</v>
      </c>
      <c r="T316" s="3">
        <f>VLOOKUP(A316,コード等整理!$A$3:$C$17,3,FALSE)</f>
        <v>80</v>
      </c>
    </row>
    <row r="317" spans="1:20" x14ac:dyDescent="0.25">
      <c r="A317" s="3" t="s">
        <v>26</v>
      </c>
      <c r="B317" s="3" t="s">
        <v>137</v>
      </c>
      <c r="C317" s="3">
        <v>0</v>
      </c>
      <c r="D317" s="3" t="s">
        <v>397</v>
      </c>
      <c r="E317" s="3" t="s">
        <v>407</v>
      </c>
      <c r="F317" s="3" t="s">
        <v>397</v>
      </c>
      <c r="G317" s="3" t="s">
        <v>414</v>
      </c>
      <c r="H317" s="3" t="s">
        <v>421</v>
      </c>
      <c r="I317" s="3" t="s">
        <v>732</v>
      </c>
      <c r="J317" s="3" t="s">
        <v>1471</v>
      </c>
      <c r="K317" s="3" t="s">
        <v>1477</v>
      </c>
      <c r="L317" s="3" t="s">
        <v>1492</v>
      </c>
      <c r="M317" s="3" t="s">
        <v>1499</v>
      </c>
      <c r="O317" s="3">
        <v>411408</v>
      </c>
      <c r="P317" s="3">
        <v>558461</v>
      </c>
      <c r="Q317" s="4">
        <f t="shared" si="8"/>
        <v>45764</v>
      </c>
      <c r="R317" s="5">
        <f t="shared" si="9"/>
        <v>-411408</v>
      </c>
      <c r="S317" s="5" t="str">
        <f>VLOOKUP(A317,コード等整理!$A$3:$C$17,2,FALSE)</f>
        <v>BS</v>
      </c>
      <c r="T317" s="3">
        <f>VLOOKUP(A317,コード等整理!$A$3:$C$17,3,FALSE)</f>
        <v>30</v>
      </c>
    </row>
    <row r="318" spans="1:20" x14ac:dyDescent="0.25">
      <c r="A318" s="3" t="s">
        <v>21</v>
      </c>
      <c r="B318" s="3" t="s">
        <v>137</v>
      </c>
      <c r="C318" s="3">
        <v>0</v>
      </c>
      <c r="D318" s="3" t="s">
        <v>397</v>
      </c>
      <c r="E318" s="3" t="s">
        <v>406</v>
      </c>
      <c r="F318" s="3" t="s">
        <v>397</v>
      </c>
      <c r="G318" s="3" t="s">
        <v>413</v>
      </c>
      <c r="H318" s="3" t="s">
        <v>424</v>
      </c>
      <c r="I318" s="3" t="s">
        <v>733</v>
      </c>
      <c r="J318" s="3" t="s">
        <v>1474</v>
      </c>
      <c r="K318" s="3" t="s">
        <v>1480</v>
      </c>
      <c r="L318" s="3" t="s">
        <v>1488</v>
      </c>
      <c r="M318" s="3" t="s">
        <v>1499</v>
      </c>
      <c r="O318" s="3">
        <v>496891</v>
      </c>
      <c r="P318" s="3">
        <v>1858916</v>
      </c>
      <c r="Q318" s="4">
        <f t="shared" si="8"/>
        <v>45764</v>
      </c>
      <c r="R318" s="5">
        <f t="shared" si="9"/>
        <v>-496891</v>
      </c>
      <c r="S318" s="5" t="str">
        <f>VLOOKUP(A318,コード等整理!$A$3:$C$17,2,FALSE)</f>
        <v>PL</v>
      </c>
      <c r="T318" s="3">
        <f>VLOOKUP(A318,コード等整理!$A$3:$C$17,3,FALSE)</f>
        <v>120</v>
      </c>
    </row>
    <row r="319" spans="1:20" x14ac:dyDescent="0.25">
      <c r="A319" s="3" t="s">
        <v>17</v>
      </c>
      <c r="B319" s="3" t="s">
        <v>138</v>
      </c>
      <c r="C319" s="3">
        <v>0</v>
      </c>
      <c r="D319" s="3" t="s">
        <v>402</v>
      </c>
      <c r="E319" s="3" t="s">
        <v>407</v>
      </c>
      <c r="F319" s="3" t="s">
        <v>402</v>
      </c>
      <c r="G319" s="3" t="s">
        <v>416</v>
      </c>
      <c r="H319" s="3" t="s">
        <v>419</v>
      </c>
      <c r="I319" s="3" t="s">
        <v>734</v>
      </c>
      <c r="J319" s="3" t="s">
        <v>1473</v>
      </c>
      <c r="K319" s="3" t="s">
        <v>1483</v>
      </c>
      <c r="L319" s="3" t="s">
        <v>1489</v>
      </c>
      <c r="M319" s="3" t="s">
        <v>1503</v>
      </c>
      <c r="N319" s="3">
        <v>273177</v>
      </c>
      <c r="P319" s="3">
        <v>1153976</v>
      </c>
      <c r="Q319" s="4">
        <f t="shared" si="8"/>
        <v>45765</v>
      </c>
      <c r="R319" s="5">
        <f t="shared" si="9"/>
        <v>273177</v>
      </c>
      <c r="S319" s="5" t="str">
        <f>VLOOKUP(A319,コード等整理!$A$3:$C$17,2,FALSE)</f>
        <v>PL</v>
      </c>
      <c r="T319" s="3">
        <f>VLOOKUP(A319,コード等整理!$A$3:$C$17,3,FALSE)</f>
        <v>150</v>
      </c>
    </row>
    <row r="320" spans="1:20" x14ac:dyDescent="0.25">
      <c r="A320" s="3" t="s">
        <v>30</v>
      </c>
      <c r="B320" s="3" t="s">
        <v>138</v>
      </c>
      <c r="C320" s="3">
        <v>0</v>
      </c>
      <c r="D320" s="3" t="s">
        <v>404</v>
      </c>
      <c r="E320" s="3" t="s">
        <v>407</v>
      </c>
      <c r="F320" s="3" t="s">
        <v>404</v>
      </c>
      <c r="G320" s="3" t="s">
        <v>416</v>
      </c>
      <c r="H320" s="3" t="s">
        <v>418</v>
      </c>
      <c r="I320" s="3" t="s">
        <v>735</v>
      </c>
      <c r="J320" s="3" t="s">
        <v>1467</v>
      </c>
      <c r="K320" s="3" t="s">
        <v>1482</v>
      </c>
      <c r="L320" s="3" t="s">
        <v>19</v>
      </c>
      <c r="M320" s="3" t="s">
        <v>1504</v>
      </c>
      <c r="O320" s="3">
        <v>282968</v>
      </c>
      <c r="P320" s="3">
        <v>1808323</v>
      </c>
      <c r="Q320" s="4">
        <f t="shared" si="8"/>
        <v>45765</v>
      </c>
      <c r="R320" s="5">
        <f t="shared" si="9"/>
        <v>-282968</v>
      </c>
      <c r="S320" s="5" t="str">
        <f>VLOOKUP(A320,コード等整理!$A$3:$C$17,2,FALSE)</f>
        <v>PL</v>
      </c>
      <c r="T320" s="3">
        <f>VLOOKUP(A320,コード等整理!$A$3:$C$17,3,FALSE)</f>
        <v>70</v>
      </c>
    </row>
    <row r="321" spans="1:20" x14ac:dyDescent="0.25">
      <c r="A321" s="3" t="s">
        <v>23</v>
      </c>
      <c r="B321" s="3" t="s">
        <v>138</v>
      </c>
      <c r="C321" s="3">
        <v>0</v>
      </c>
      <c r="D321" s="3" t="s">
        <v>396</v>
      </c>
      <c r="E321" s="3" t="s">
        <v>406</v>
      </c>
      <c r="F321" s="3" t="s">
        <v>396</v>
      </c>
      <c r="G321" s="3" t="s">
        <v>417</v>
      </c>
      <c r="H321" s="3" t="s">
        <v>419</v>
      </c>
      <c r="I321" s="3" t="s">
        <v>736</v>
      </c>
      <c r="J321" s="3" t="s">
        <v>1470</v>
      </c>
      <c r="K321" s="3" t="s">
        <v>1484</v>
      </c>
      <c r="L321" s="3" t="s">
        <v>19</v>
      </c>
      <c r="M321" s="3" t="s">
        <v>1495</v>
      </c>
      <c r="O321" s="3">
        <v>406060</v>
      </c>
      <c r="P321" s="3">
        <v>867107</v>
      </c>
      <c r="Q321" s="4">
        <f t="shared" si="8"/>
        <v>45765</v>
      </c>
      <c r="R321" s="5">
        <f t="shared" si="9"/>
        <v>-406060</v>
      </c>
      <c r="S321" s="5" t="str">
        <f>VLOOKUP(A321,コード等整理!$A$3:$C$17,2,FALSE)</f>
        <v>PL</v>
      </c>
      <c r="T321" s="3">
        <f>VLOOKUP(A321,コード等整理!$A$3:$C$17,3,FALSE)</f>
        <v>130</v>
      </c>
    </row>
    <row r="322" spans="1:20" x14ac:dyDescent="0.25">
      <c r="A322" s="3" t="s">
        <v>21</v>
      </c>
      <c r="B322" s="3" t="s">
        <v>138</v>
      </c>
      <c r="C322" s="3">
        <v>0</v>
      </c>
      <c r="D322" s="3" t="s">
        <v>400</v>
      </c>
      <c r="E322" s="3" t="s">
        <v>406</v>
      </c>
      <c r="F322" s="3" t="s">
        <v>400</v>
      </c>
      <c r="G322" s="3" t="s">
        <v>412</v>
      </c>
      <c r="H322" s="3" t="s">
        <v>424</v>
      </c>
      <c r="I322" s="3" t="s">
        <v>737</v>
      </c>
      <c r="J322" s="3" t="s">
        <v>1472</v>
      </c>
      <c r="K322" s="3" t="s">
        <v>1485</v>
      </c>
      <c r="L322" s="3" t="s">
        <v>1494</v>
      </c>
      <c r="M322" s="3" t="s">
        <v>1497</v>
      </c>
      <c r="N322" s="3">
        <v>420397</v>
      </c>
      <c r="P322" s="3">
        <v>1971308</v>
      </c>
      <c r="Q322" s="4">
        <f t="shared" si="8"/>
        <v>45765</v>
      </c>
      <c r="R322" s="5">
        <f t="shared" si="9"/>
        <v>420397</v>
      </c>
      <c r="S322" s="5" t="str">
        <f>VLOOKUP(A322,コード等整理!$A$3:$C$17,2,FALSE)</f>
        <v>PL</v>
      </c>
      <c r="T322" s="3">
        <f>VLOOKUP(A322,コード等整理!$A$3:$C$17,3,FALSE)</f>
        <v>120</v>
      </c>
    </row>
    <row r="323" spans="1:20" x14ac:dyDescent="0.25">
      <c r="A323" s="3" t="s">
        <v>21</v>
      </c>
      <c r="B323" s="3" t="s">
        <v>138</v>
      </c>
      <c r="C323" s="3">
        <v>0</v>
      </c>
      <c r="D323" s="3" t="s">
        <v>397</v>
      </c>
      <c r="E323" s="3" t="s">
        <v>408</v>
      </c>
      <c r="F323" s="3" t="s">
        <v>397</v>
      </c>
      <c r="G323" s="3" t="s">
        <v>416</v>
      </c>
      <c r="H323" s="3" t="s">
        <v>424</v>
      </c>
      <c r="I323" s="3" t="s">
        <v>738</v>
      </c>
      <c r="J323" s="3" t="s">
        <v>1469</v>
      </c>
      <c r="K323" s="3" t="s">
        <v>1479</v>
      </c>
      <c r="L323" s="3" t="s">
        <v>1493</v>
      </c>
      <c r="M323" s="3" t="s">
        <v>1504</v>
      </c>
      <c r="N323" s="3">
        <v>255804</v>
      </c>
      <c r="P323" s="3">
        <v>2510121</v>
      </c>
      <c r="Q323" s="4">
        <f t="shared" si="8"/>
        <v>45765</v>
      </c>
      <c r="R323" s="5">
        <f t="shared" si="9"/>
        <v>255804</v>
      </c>
      <c r="S323" s="5" t="str">
        <f>VLOOKUP(A323,コード等整理!$A$3:$C$17,2,FALSE)</f>
        <v>PL</v>
      </c>
      <c r="T323" s="3">
        <f>VLOOKUP(A323,コード等整理!$A$3:$C$17,3,FALSE)</f>
        <v>120</v>
      </c>
    </row>
    <row r="324" spans="1:20" x14ac:dyDescent="0.25">
      <c r="A324" s="3" t="s">
        <v>16</v>
      </c>
      <c r="B324" s="3" t="s">
        <v>139</v>
      </c>
      <c r="C324" s="3">
        <v>0</v>
      </c>
      <c r="D324" s="3" t="s">
        <v>401</v>
      </c>
      <c r="E324" s="3" t="s">
        <v>408</v>
      </c>
      <c r="F324" s="3" t="s">
        <v>401</v>
      </c>
      <c r="G324" s="3" t="s">
        <v>416</v>
      </c>
      <c r="H324" s="3" t="s">
        <v>423</v>
      </c>
      <c r="I324" s="3" t="s">
        <v>739</v>
      </c>
      <c r="J324" s="3" t="s">
        <v>1469</v>
      </c>
      <c r="K324" s="3" t="s">
        <v>1482</v>
      </c>
      <c r="L324" s="3" t="s">
        <v>21</v>
      </c>
      <c r="M324" s="3" t="s">
        <v>1499</v>
      </c>
      <c r="O324" s="3">
        <v>180293</v>
      </c>
      <c r="P324" s="3">
        <v>2815409</v>
      </c>
      <c r="Q324" s="4">
        <f t="shared" ref="Q324:Q387" si="10">B324*1</f>
        <v>45766</v>
      </c>
      <c r="R324" s="5">
        <f t="shared" ref="R324:R387" si="11">N324-O324</f>
        <v>-180293</v>
      </c>
      <c r="S324" s="5" t="str">
        <f>VLOOKUP(A324,コード等整理!$A$3:$C$17,2,FALSE)</f>
        <v>BS</v>
      </c>
      <c r="T324" s="3">
        <f>VLOOKUP(A324,コード等整理!$A$3:$C$17,3,FALSE)</f>
        <v>50</v>
      </c>
    </row>
    <row r="325" spans="1:20" x14ac:dyDescent="0.25">
      <c r="A325" s="3" t="s">
        <v>27</v>
      </c>
      <c r="B325" s="3" t="s">
        <v>139</v>
      </c>
      <c r="C325" s="3">
        <v>0</v>
      </c>
      <c r="D325" s="3" t="s">
        <v>400</v>
      </c>
      <c r="E325" s="3" t="s">
        <v>408</v>
      </c>
      <c r="F325" s="3" t="s">
        <v>400</v>
      </c>
      <c r="G325" s="3" t="s">
        <v>409</v>
      </c>
      <c r="H325" s="3" t="s">
        <v>424</v>
      </c>
      <c r="I325" s="3" t="s">
        <v>740</v>
      </c>
      <c r="J325" s="3" t="s">
        <v>1475</v>
      </c>
      <c r="K325" s="3" t="s">
        <v>1483</v>
      </c>
      <c r="L325" s="3" t="s">
        <v>1489</v>
      </c>
      <c r="M325" s="3" t="s">
        <v>1502</v>
      </c>
      <c r="N325" s="3">
        <v>63879</v>
      </c>
      <c r="P325" s="3">
        <v>826239</v>
      </c>
      <c r="Q325" s="4">
        <f t="shared" si="10"/>
        <v>45766</v>
      </c>
      <c r="R325" s="5">
        <f t="shared" si="11"/>
        <v>63879</v>
      </c>
      <c r="S325" s="5" t="str">
        <f>VLOOKUP(A325,コード等整理!$A$3:$C$17,2,FALSE)</f>
        <v>BS</v>
      </c>
      <c r="T325" s="3">
        <f>VLOOKUP(A325,コード等整理!$A$3:$C$17,3,FALSE)</f>
        <v>20</v>
      </c>
    </row>
    <row r="326" spans="1:20" x14ac:dyDescent="0.25">
      <c r="A326" s="3" t="s">
        <v>17</v>
      </c>
      <c r="B326" s="3" t="s">
        <v>139</v>
      </c>
      <c r="C326" s="3">
        <v>0</v>
      </c>
      <c r="D326" s="3" t="s">
        <v>400</v>
      </c>
      <c r="E326" s="3" t="s">
        <v>408</v>
      </c>
      <c r="F326" s="3" t="s">
        <v>400</v>
      </c>
      <c r="G326" s="3" t="s">
        <v>412</v>
      </c>
      <c r="H326" s="3" t="s">
        <v>418</v>
      </c>
      <c r="I326" s="3" t="s">
        <v>741</v>
      </c>
      <c r="J326" s="3" t="s">
        <v>1473</v>
      </c>
      <c r="K326" s="3" t="s">
        <v>1483</v>
      </c>
      <c r="L326" s="3" t="s">
        <v>1490</v>
      </c>
      <c r="M326" s="3" t="s">
        <v>1497</v>
      </c>
      <c r="N326" s="3">
        <v>152212</v>
      </c>
      <c r="P326" s="3">
        <v>2198076</v>
      </c>
      <c r="Q326" s="4">
        <f t="shared" si="10"/>
        <v>45766</v>
      </c>
      <c r="R326" s="5">
        <f t="shared" si="11"/>
        <v>152212</v>
      </c>
      <c r="S326" s="5" t="str">
        <f>VLOOKUP(A326,コード等整理!$A$3:$C$17,2,FALSE)</f>
        <v>PL</v>
      </c>
      <c r="T326" s="3">
        <f>VLOOKUP(A326,コード等整理!$A$3:$C$17,3,FALSE)</f>
        <v>150</v>
      </c>
    </row>
    <row r="327" spans="1:20" x14ac:dyDescent="0.25">
      <c r="A327" s="3" t="s">
        <v>16</v>
      </c>
      <c r="B327" s="3" t="s">
        <v>139</v>
      </c>
      <c r="C327" s="3">
        <v>0</v>
      </c>
      <c r="D327" s="3" t="s">
        <v>398</v>
      </c>
      <c r="E327" s="3" t="s">
        <v>406</v>
      </c>
      <c r="F327" s="3" t="s">
        <v>398</v>
      </c>
      <c r="G327" s="3" t="s">
        <v>411</v>
      </c>
      <c r="H327" s="3" t="s">
        <v>421</v>
      </c>
      <c r="I327" s="3" t="s">
        <v>742</v>
      </c>
      <c r="J327" s="3" t="s">
        <v>1474</v>
      </c>
      <c r="K327" s="3" t="s">
        <v>1478</v>
      </c>
      <c r="L327" s="3" t="s">
        <v>1492</v>
      </c>
      <c r="M327" s="3" t="s">
        <v>1501</v>
      </c>
      <c r="O327" s="3">
        <v>190557</v>
      </c>
      <c r="P327" s="3">
        <v>2882289</v>
      </c>
      <c r="Q327" s="4">
        <f t="shared" si="10"/>
        <v>45766</v>
      </c>
      <c r="R327" s="5">
        <f t="shared" si="11"/>
        <v>-190557</v>
      </c>
      <c r="S327" s="5" t="str">
        <f>VLOOKUP(A327,コード等整理!$A$3:$C$17,2,FALSE)</f>
        <v>BS</v>
      </c>
      <c r="T327" s="3">
        <f>VLOOKUP(A327,コード等整理!$A$3:$C$17,3,FALSE)</f>
        <v>50</v>
      </c>
    </row>
    <row r="328" spans="1:20" x14ac:dyDescent="0.25">
      <c r="A328" s="3" t="s">
        <v>17</v>
      </c>
      <c r="B328" s="3" t="s">
        <v>140</v>
      </c>
      <c r="C328" s="3">
        <v>0</v>
      </c>
      <c r="D328" s="3" t="s">
        <v>404</v>
      </c>
      <c r="E328" s="3" t="s">
        <v>408</v>
      </c>
      <c r="F328" s="3" t="s">
        <v>404</v>
      </c>
      <c r="G328" s="3" t="s">
        <v>412</v>
      </c>
      <c r="H328" s="3" t="s">
        <v>419</v>
      </c>
      <c r="I328" s="3" t="s">
        <v>743</v>
      </c>
      <c r="J328" s="3" t="s">
        <v>1471</v>
      </c>
      <c r="K328" s="3" t="s">
        <v>1477</v>
      </c>
      <c r="L328" s="3" t="s">
        <v>1490</v>
      </c>
      <c r="M328" s="3" t="s">
        <v>1496</v>
      </c>
      <c r="O328" s="3">
        <v>53198</v>
      </c>
      <c r="P328" s="3">
        <v>2371338</v>
      </c>
      <c r="Q328" s="4">
        <f t="shared" si="10"/>
        <v>45767</v>
      </c>
      <c r="R328" s="5">
        <f t="shared" si="11"/>
        <v>-53198</v>
      </c>
      <c r="S328" s="5" t="str">
        <f>VLOOKUP(A328,コード等整理!$A$3:$C$17,2,FALSE)</f>
        <v>PL</v>
      </c>
      <c r="T328" s="3">
        <f>VLOOKUP(A328,コード等整理!$A$3:$C$17,3,FALSE)</f>
        <v>150</v>
      </c>
    </row>
    <row r="329" spans="1:20" x14ac:dyDescent="0.25">
      <c r="A329" s="3" t="s">
        <v>29</v>
      </c>
      <c r="B329" s="3" t="s">
        <v>140</v>
      </c>
      <c r="C329" s="3">
        <v>0</v>
      </c>
      <c r="D329" s="3" t="s">
        <v>404</v>
      </c>
      <c r="E329" s="3" t="s">
        <v>406</v>
      </c>
      <c r="F329" s="3" t="s">
        <v>404</v>
      </c>
      <c r="G329" s="3" t="s">
        <v>414</v>
      </c>
      <c r="H329" s="3" t="s">
        <v>422</v>
      </c>
      <c r="I329" s="3" t="s">
        <v>744</v>
      </c>
      <c r="J329" s="3" t="s">
        <v>1476</v>
      </c>
      <c r="K329" s="3" t="s">
        <v>1484</v>
      </c>
      <c r="L329" s="3" t="s">
        <v>21</v>
      </c>
      <c r="M329" s="3" t="s">
        <v>1504</v>
      </c>
      <c r="N329" s="3">
        <v>362020</v>
      </c>
      <c r="P329" s="3">
        <v>867911</v>
      </c>
      <c r="Q329" s="4">
        <f t="shared" si="10"/>
        <v>45767</v>
      </c>
      <c r="R329" s="5">
        <f t="shared" si="11"/>
        <v>362020</v>
      </c>
      <c r="S329" s="5" t="str">
        <f>VLOOKUP(A329,コード等整理!$A$3:$C$17,2,FALSE)</f>
        <v>PL</v>
      </c>
      <c r="T329" s="3">
        <f>VLOOKUP(A329,コード等整理!$A$3:$C$17,3,FALSE)</f>
        <v>80</v>
      </c>
    </row>
    <row r="330" spans="1:20" x14ac:dyDescent="0.25">
      <c r="A330" s="3" t="s">
        <v>27</v>
      </c>
      <c r="B330" s="3" t="s">
        <v>140</v>
      </c>
      <c r="C330" s="3">
        <v>0</v>
      </c>
      <c r="D330" s="3" t="s">
        <v>401</v>
      </c>
      <c r="E330" s="3" t="s">
        <v>408</v>
      </c>
      <c r="F330" s="3" t="s">
        <v>401</v>
      </c>
      <c r="G330" s="3" t="s">
        <v>409</v>
      </c>
      <c r="H330" s="3" t="s">
        <v>424</v>
      </c>
      <c r="I330" s="3" t="s">
        <v>745</v>
      </c>
      <c r="J330" s="3" t="s">
        <v>1475</v>
      </c>
      <c r="K330" s="3" t="s">
        <v>1478</v>
      </c>
      <c r="L330" s="3" t="s">
        <v>1494</v>
      </c>
      <c r="M330" s="3" t="s">
        <v>1501</v>
      </c>
      <c r="N330" s="3">
        <v>456187</v>
      </c>
      <c r="P330" s="3">
        <v>2136167</v>
      </c>
      <c r="Q330" s="4">
        <f t="shared" si="10"/>
        <v>45767</v>
      </c>
      <c r="R330" s="5">
        <f t="shared" si="11"/>
        <v>456187</v>
      </c>
      <c r="S330" s="5" t="str">
        <f>VLOOKUP(A330,コード等整理!$A$3:$C$17,2,FALSE)</f>
        <v>BS</v>
      </c>
      <c r="T330" s="3">
        <f>VLOOKUP(A330,コード等整理!$A$3:$C$17,3,FALSE)</f>
        <v>20</v>
      </c>
    </row>
    <row r="331" spans="1:20" x14ac:dyDescent="0.25">
      <c r="A331" s="3" t="s">
        <v>22</v>
      </c>
      <c r="B331" s="3" t="s">
        <v>141</v>
      </c>
      <c r="C331" s="3">
        <v>0</v>
      </c>
      <c r="D331" s="3" t="s">
        <v>396</v>
      </c>
      <c r="E331" s="3" t="s">
        <v>406</v>
      </c>
      <c r="F331" s="3" t="s">
        <v>396</v>
      </c>
      <c r="G331" s="3" t="s">
        <v>410</v>
      </c>
      <c r="H331" s="3" t="s">
        <v>422</v>
      </c>
      <c r="I331" s="3" t="s">
        <v>746</v>
      </c>
      <c r="J331" s="3" t="s">
        <v>1468</v>
      </c>
      <c r="K331" s="3" t="s">
        <v>1480</v>
      </c>
      <c r="L331" s="3" t="s">
        <v>1492</v>
      </c>
      <c r="M331" s="3" t="s">
        <v>1503</v>
      </c>
      <c r="N331" s="3">
        <v>58177</v>
      </c>
      <c r="P331" s="3">
        <v>2965966</v>
      </c>
      <c r="Q331" s="4">
        <f t="shared" si="10"/>
        <v>45768</v>
      </c>
      <c r="R331" s="5">
        <f t="shared" si="11"/>
        <v>58177</v>
      </c>
      <c r="S331" s="5" t="str">
        <f>VLOOKUP(A331,コード等整理!$A$3:$C$17,2,FALSE)</f>
        <v>BS</v>
      </c>
      <c r="T331" s="3">
        <f>VLOOKUP(A331,コード等整理!$A$3:$C$17,3,FALSE)</f>
        <v>10</v>
      </c>
    </row>
    <row r="332" spans="1:20" x14ac:dyDescent="0.25">
      <c r="A332" s="3" t="s">
        <v>23</v>
      </c>
      <c r="B332" s="3" t="s">
        <v>141</v>
      </c>
      <c r="C332" s="3">
        <v>0</v>
      </c>
      <c r="D332" s="3" t="s">
        <v>400</v>
      </c>
      <c r="E332" s="3" t="s">
        <v>408</v>
      </c>
      <c r="F332" s="3" t="s">
        <v>400</v>
      </c>
      <c r="G332" s="3" t="s">
        <v>415</v>
      </c>
      <c r="H332" s="3" t="s">
        <v>419</v>
      </c>
      <c r="I332" s="3" t="s">
        <v>747</v>
      </c>
      <c r="J332" s="3" t="s">
        <v>1476</v>
      </c>
      <c r="K332" s="3" t="s">
        <v>1484</v>
      </c>
      <c r="L332" s="3" t="s">
        <v>1493</v>
      </c>
      <c r="M332" s="3" t="s">
        <v>1504</v>
      </c>
      <c r="N332" s="3">
        <v>462265</v>
      </c>
      <c r="P332" s="3">
        <v>565127</v>
      </c>
      <c r="Q332" s="4">
        <f t="shared" si="10"/>
        <v>45768</v>
      </c>
      <c r="R332" s="5">
        <f t="shared" si="11"/>
        <v>462265</v>
      </c>
      <c r="S332" s="5" t="str">
        <f>VLOOKUP(A332,コード等整理!$A$3:$C$17,2,FALSE)</f>
        <v>PL</v>
      </c>
      <c r="T332" s="3">
        <f>VLOOKUP(A332,コード等整理!$A$3:$C$17,3,FALSE)</f>
        <v>130</v>
      </c>
    </row>
    <row r="333" spans="1:20" x14ac:dyDescent="0.25">
      <c r="A333" s="3" t="s">
        <v>18</v>
      </c>
      <c r="B333" s="3" t="s">
        <v>142</v>
      </c>
      <c r="C333" s="3">
        <v>0</v>
      </c>
      <c r="D333" s="3" t="s">
        <v>399</v>
      </c>
      <c r="E333" s="3" t="s">
        <v>407</v>
      </c>
      <c r="F333" s="3" t="s">
        <v>399</v>
      </c>
      <c r="G333" s="3" t="s">
        <v>412</v>
      </c>
      <c r="H333" s="3" t="s">
        <v>422</v>
      </c>
      <c r="I333" s="3" t="s">
        <v>748</v>
      </c>
      <c r="J333" s="3" t="s">
        <v>1470</v>
      </c>
      <c r="K333" s="3" t="s">
        <v>1485</v>
      </c>
      <c r="L333" s="3" t="s">
        <v>1491</v>
      </c>
      <c r="M333" s="3" t="s">
        <v>1502</v>
      </c>
      <c r="O333" s="3">
        <v>460467</v>
      </c>
      <c r="P333" s="3">
        <v>1167950</v>
      </c>
      <c r="Q333" s="4">
        <f t="shared" si="10"/>
        <v>45769</v>
      </c>
      <c r="R333" s="5">
        <f t="shared" si="11"/>
        <v>-460467</v>
      </c>
      <c r="S333" s="5" t="str">
        <f>VLOOKUP(A333,コード等整理!$A$3:$C$17,2,FALSE)</f>
        <v>PL</v>
      </c>
      <c r="T333" s="3">
        <f>VLOOKUP(A333,コード等整理!$A$3:$C$17,3,FALSE)</f>
        <v>90</v>
      </c>
    </row>
    <row r="334" spans="1:20" x14ac:dyDescent="0.25">
      <c r="A334" s="3" t="s">
        <v>21</v>
      </c>
      <c r="B334" s="3" t="s">
        <v>142</v>
      </c>
      <c r="C334" s="3">
        <v>0</v>
      </c>
      <c r="D334" s="3" t="s">
        <v>404</v>
      </c>
      <c r="E334" s="3" t="s">
        <v>408</v>
      </c>
      <c r="F334" s="3" t="s">
        <v>404</v>
      </c>
      <c r="G334" s="3" t="s">
        <v>413</v>
      </c>
      <c r="H334" s="3" t="s">
        <v>418</v>
      </c>
      <c r="I334" s="3" t="s">
        <v>749</v>
      </c>
      <c r="J334" s="3" t="s">
        <v>1474</v>
      </c>
      <c r="K334" s="3" t="s">
        <v>1485</v>
      </c>
      <c r="L334" s="3" t="s">
        <v>1491</v>
      </c>
      <c r="M334" s="3" t="s">
        <v>1499</v>
      </c>
      <c r="N334" s="3">
        <v>364781</v>
      </c>
      <c r="P334" s="3">
        <v>1125052</v>
      </c>
      <c r="Q334" s="4">
        <f t="shared" si="10"/>
        <v>45769</v>
      </c>
      <c r="R334" s="5">
        <f t="shared" si="11"/>
        <v>364781</v>
      </c>
      <c r="S334" s="5" t="str">
        <f>VLOOKUP(A334,コード等整理!$A$3:$C$17,2,FALSE)</f>
        <v>PL</v>
      </c>
      <c r="T334" s="3">
        <f>VLOOKUP(A334,コード等整理!$A$3:$C$17,3,FALSE)</f>
        <v>120</v>
      </c>
    </row>
    <row r="335" spans="1:20" x14ac:dyDescent="0.25">
      <c r="A335" s="3" t="s">
        <v>19</v>
      </c>
      <c r="B335" s="3" t="s">
        <v>142</v>
      </c>
      <c r="C335" s="3">
        <v>0</v>
      </c>
      <c r="D335" s="3" t="s">
        <v>401</v>
      </c>
      <c r="E335" s="3" t="s">
        <v>406</v>
      </c>
      <c r="F335" s="3" t="s">
        <v>401</v>
      </c>
      <c r="G335" s="3" t="s">
        <v>412</v>
      </c>
      <c r="H335" s="3" t="s">
        <v>418</v>
      </c>
      <c r="I335" s="3" t="s">
        <v>750</v>
      </c>
      <c r="J335" s="3" t="s">
        <v>1467</v>
      </c>
      <c r="K335" s="3" t="s">
        <v>1481</v>
      </c>
      <c r="L335" s="3" t="s">
        <v>1492</v>
      </c>
      <c r="M335" s="3" t="s">
        <v>1504</v>
      </c>
      <c r="N335" s="3">
        <v>414505</v>
      </c>
      <c r="P335" s="3">
        <v>749388</v>
      </c>
      <c r="Q335" s="4">
        <f t="shared" si="10"/>
        <v>45769</v>
      </c>
      <c r="R335" s="5">
        <f t="shared" si="11"/>
        <v>414505</v>
      </c>
      <c r="S335" s="5" t="str">
        <f>VLOOKUP(A335,コード等整理!$A$3:$C$17,2,FALSE)</f>
        <v>PL</v>
      </c>
      <c r="T335" s="3">
        <f>VLOOKUP(A335,コード等整理!$A$3:$C$17,3,FALSE)</f>
        <v>100</v>
      </c>
    </row>
    <row r="336" spans="1:20" x14ac:dyDescent="0.25">
      <c r="A336" s="3" t="s">
        <v>23</v>
      </c>
      <c r="B336" s="3" t="s">
        <v>142</v>
      </c>
      <c r="C336" s="3">
        <v>0</v>
      </c>
      <c r="D336" s="3" t="s">
        <v>405</v>
      </c>
      <c r="E336" s="3" t="s">
        <v>408</v>
      </c>
      <c r="F336" s="3" t="s">
        <v>405</v>
      </c>
      <c r="G336" s="3" t="s">
        <v>413</v>
      </c>
      <c r="H336" s="3" t="s">
        <v>423</v>
      </c>
      <c r="I336" s="3" t="s">
        <v>751</v>
      </c>
      <c r="J336" s="3" t="s">
        <v>1470</v>
      </c>
      <c r="K336" s="3" t="s">
        <v>1477</v>
      </c>
      <c r="L336" s="3" t="s">
        <v>1487</v>
      </c>
      <c r="M336" s="3" t="s">
        <v>1495</v>
      </c>
      <c r="O336" s="3">
        <v>17888</v>
      </c>
      <c r="P336" s="3">
        <v>2639406</v>
      </c>
      <c r="Q336" s="4">
        <f t="shared" si="10"/>
        <v>45769</v>
      </c>
      <c r="R336" s="5">
        <f t="shared" si="11"/>
        <v>-17888</v>
      </c>
      <c r="S336" s="5" t="str">
        <f>VLOOKUP(A336,コード等整理!$A$3:$C$17,2,FALSE)</f>
        <v>PL</v>
      </c>
      <c r="T336" s="3">
        <f>VLOOKUP(A336,コード等整理!$A$3:$C$17,3,FALSE)</f>
        <v>130</v>
      </c>
    </row>
    <row r="337" spans="1:20" x14ac:dyDescent="0.25">
      <c r="A337" s="3" t="s">
        <v>29</v>
      </c>
      <c r="B337" s="3" t="s">
        <v>142</v>
      </c>
      <c r="C337" s="3">
        <v>0</v>
      </c>
      <c r="D337" s="3" t="s">
        <v>400</v>
      </c>
      <c r="E337" s="3" t="s">
        <v>407</v>
      </c>
      <c r="F337" s="3" t="s">
        <v>400</v>
      </c>
      <c r="G337" s="3" t="s">
        <v>417</v>
      </c>
      <c r="H337" s="3" t="s">
        <v>419</v>
      </c>
      <c r="I337" s="3" t="s">
        <v>752</v>
      </c>
      <c r="J337" s="3" t="s">
        <v>1467</v>
      </c>
      <c r="K337" s="3" t="s">
        <v>1481</v>
      </c>
      <c r="L337" s="3" t="s">
        <v>1493</v>
      </c>
      <c r="M337" s="3" t="s">
        <v>1495</v>
      </c>
      <c r="O337" s="3">
        <v>371326</v>
      </c>
      <c r="P337" s="3">
        <v>2526903</v>
      </c>
      <c r="Q337" s="4">
        <f t="shared" si="10"/>
        <v>45769</v>
      </c>
      <c r="R337" s="5">
        <f t="shared" si="11"/>
        <v>-371326</v>
      </c>
      <c r="S337" s="5" t="str">
        <f>VLOOKUP(A337,コード等整理!$A$3:$C$17,2,FALSE)</f>
        <v>PL</v>
      </c>
      <c r="T337" s="3">
        <f>VLOOKUP(A337,コード等整理!$A$3:$C$17,3,FALSE)</f>
        <v>80</v>
      </c>
    </row>
    <row r="338" spans="1:20" x14ac:dyDescent="0.25">
      <c r="A338" s="3" t="s">
        <v>21</v>
      </c>
      <c r="B338" s="3" t="s">
        <v>143</v>
      </c>
      <c r="C338" s="3">
        <v>0</v>
      </c>
      <c r="D338" s="3" t="s">
        <v>402</v>
      </c>
      <c r="E338" s="3" t="s">
        <v>408</v>
      </c>
      <c r="F338" s="3" t="s">
        <v>402</v>
      </c>
      <c r="G338" s="3" t="s">
        <v>412</v>
      </c>
      <c r="H338" s="3" t="s">
        <v>419</v>
      </c>
      <c r="I338" s="3" t="s">
        <v>753</v>
      </c>
      <c r="J338" s="3" t="s">
        <v>1470</v>
      </c>
      <c r="K338" s="3" t="s">
        <v>1485</v>
      </c>
      <c r="L338" s="3" t="s">
        <v>19</v>
      </c>
      <c r="M338" s="3" t="s">
        <v>1498</v>
      </c>
      <c r="N338" s="3">
        <v>214688</v>
      </c>
      <c r="P338" s="3">
        <v>1673630</v>
      </c>
      <c r="Q338" s="4">
        <f t="shared" si="10"/>
        <v>45770</v>
      </c>
      <c r="R338" s="5">
        <f t="shared" si="11"/>
        <v>214688</v>
      </c>
      <c r="S338" s="5" t="str">
        <f>VLOOKUP(A338,コード等整理!$A$3:$C$17,2,FALSE)</f>
        <v>PL</v>
      </c>
      <c r="T338" s="3">
        <f>VLOOKUP(A338,コード等整理!$A$3:$C$17,3,FALSE)</f>
        <v>120</v>
      </c>
    </row>
    <row r="339" spans="1:20" x14ac:dyDescent="0.25">
      <c r="A339" s="3" t="s">
        <v>18</v>
      </c>
      <c r="B339" s="3" t="s">
        <v>143</v>
      </c>
      <c r="C339" s="3">
        <v>0</v>
      </c>
      <c r="D339" s="3" t="s">
        <v>401</v>
      </c>
      <c r="E339" s="3" t="s">
        <v>407</v>
      </c>
      <c r="F339" s="3" t="s">
        <v>401</v>
      </c>
      <c r="G339" s="3" t="s">
        <v>410</v>
      </c>
      <c r="H339" s="3" t="s">
        <v>418</v>
      </c>
      <c r="I339" s="3" t="s">
        <v>754</v>
      </c>
      <c r="J339" s="3" t="s">
        <v>1472</v>
      </c>
      <c r="K339" s="3" t="s">
        <v>1477</v>
      </c>
      <c r="L339" s="3" t="s">
        <v>1489</v>
      </c>
      <c r="M339" s="3" t="s">
        <v>1497</v>
      </c>
      <c r="O339" s="3">
        <v>227122</v>
      </c>
      <c r="P339" s="3">
        <v>1767463</v>
      </c>
      <c r="Q339" s="4">
        <f t="shared" si="10"/>
        <v>45770</v>
      </c>
      <c r="R339" s="5">
        <f t="shared" si="11"/>
        <v>-227122</v>
      </c>
      <c r="S339" s="5" t="str">
        <f>VLOOKUP(A339,コード等整理!$A$3:$C$17,2,FALSE)</f>
        <v>PL</v>
      </c>
      <c r="T339" s="3">
        <f>VLOOKUP(A339,コード等整理!$A$3:$C$17,3,FALSE)</f>
        <v>90</v>
      </c>
    </row>
    <row r="340" spans="1:20" x14ac:dyDescent="0.25">
      <c r="A340" s="3" t="s">
        <v>20</v>
      </c>
      <c r="B340" s="3" t="s">
        <v>143</v>
      </c>
      <c r="C340" s="3">
        <v>0</v>
      </c>
      <c r="D340" s="3" t="s">
        <v>400</v>
      </c>
      <c r="E340" s="3" t="s">
        <v>407</v>
      </c>
      <c r="F340" s="3" t="s">
        <v>400</v>
      </c>
      <c r="G340" s="3" t="s">
        <v>24</v>
      </c>
      <c r="H340" s="3" t="s">
        <v>421</v>
      </c>
      <c r="I340" s="3" t="s">
        <v>755</v>
      </c>
      <c r="J340" s="3" t="s">
        <v>1469</v>
      </c>
      <c r="K340" s="3" t="s">
        <v>1479</v>
      </c>
      <c r="L340" s="3" t="s">
        <v>1494</v>
      </c>
      <c r="M340" s="3" t="s">
        <v>1497</v>
      </c>
      <c r="N340" s="3">
        <v>284346</v>
      </c>
      <c r="P340" s="3">
        <v>979030</v>
      </c>
      <c r="Q340" s="4">
        <f t="shared" si="10"/>
        <v>45770</v>
      </c>
      <c r="R340" s="5">
        <f t="shared" si="11"/>
        <v>284346</v>
      </c>
      <c r="S340" s="5" t="str">
        <f>VLOOKUP(A340,コード等整理!$A$3:$C$17,2,FALSE)</f>
        <v>PL</v>
      </c>
      <c r="T340" s="3">
        <f>VLOOKUP(A340,コード等整理!$A$3:$C$17,3,FALSE)</f>
        <v>110</v>
      </c>
    </row>
    <row r="341" spans="1:20" x14ac:dyDescent="0.25">
      <c r="A341" s="3" t="s">
        <v>28</v>
      </c>
      <c r="B341" s="3" t="s">
        <v>144</v>
      </c>
      <c r="C341" s="3">
        <v>0</v>
      </c>
      <c r="D341" s="3" t="s">
        <v>396</v>
      </c>
      <c r="E341" s="3" t="s">
        <v>407</v>
      </c>
      <c r="F341" s="3" t="s">
        <v>396</v>
      </c>
      <c r="G341" s="3" t="s">
        <v>416</v>
      </c>
      <c r="H341" s="3" t="s">
        <v>421</v>
      </c>
      <c r="I341" s="3" t="s">
        <v>756</v>
      </c>
      <c r="J341" s="3" t="s">
        <v>1468</v>
      </c>
      <c r="K341" s="3" t="s">
        <v>1486</v>
      </c>
      <c r="L341" s="3" t="s">
        <v>1489</v>
      </c>
      <c r="M341" s="3" t="s">
        <v>1502</v>
      </c>
      <c r="N341" s="3">
        <v>423474</v>
      </c>
      <c r="P341" s="3">
        <v>1885560</v>
      </c>
      <c r="Q341" s="4">
        <f t="shared" si="10"/>
        <v>45771</v>
      </c>
      <c r="R341" s="5">
        <f t="shared" si="11"/>
        <v>423474</v>
      </c>
      <c r="S341" s="5" t="str">
        <f>VLOOKUP(A341,コード等整理!$A$3:$C$17,2,FALSE)</f>
        <v>BS</v>
      </c>
      <c r="T341" s="3">
        <f>VLOOKUP(A341,コード等整理!$A$3:$C$17,3,FALSE)</f>
        <v>40</v>
      </c>
    </row>
    <row r="342" spans="1:20" x14ac:dyDescent="0.25">
      <c r="A342" s="3" t="s">
        <v>25</v>
      </c>
      <c r="B342" s="3" t="s">
        <v>144</v>
      </c>
      <c r="C342" s="3">
        <v>0</v>
      </c>
      <c r="D342" s="3" t="s">
        <v>401</v>
      </c>
      <c r="E342" s="3" t="s">
        <v>407</v>
      </c>
      <c r="F342" s="3" t="s">
        <v>401</v>
      </c>
      <c r="G342" s="3" t="s">
        <v>411</v>
      </c>
      <c r="H342" s="3" t="s">
        <v>422</v>
      </c>
      <c r="I342" s="3" t="s">
        <v>757</v>
      </c>
      <c r="J342" s="3" t="s">
        <v>1473</v>
      </c>
      <c r="K342" s="3" t="s">
        <v>1479</v>
      </c>
      <c r="L342" s="3" t="s">
        <v>1488</v>
      </c>
      <c r="M342" s="3" t="s">
        <v>1496</v>
      </c>
      <c r="N342" s="3">
        <v>229651</v>
      </c>
      <c r="P342" s="3">
        <v>1040464</v>
      </c>
      <c r="Q342" s="4">
        <f t="shared" si="10"/>
        <v>45771</v>
      </c>
      <c r="R342" s="5">
        <f t="shared" si="11"/>
        <v>229651</v>
      </c>
      <c r="S342" s="5" t="str">
        <f>VLOOKUP(A342,コード等整理!$A$3:$C$17,2,FALSE)</f>
        <v>BS</v>
      </c>
      <c r="T342" s="3">
        <f>VLOOKUP(A342,コード等整理!$A$3:$C$17,3,FALSE)</f>
        <v>60</v>
      </c>
    </row>
    <row r="343" spans="1:20" x14ac:dyDescent="0.25">
      <c r="A343" s="3" t="s">
        <v>16</v>
      </c>
      <c r="B343" s="3" t="s">
        <v>144</v>
      </c>
      <c r="C343" s="3">
        <v>0</v>
      </c>
      <c r="D343" s="3" t="s">
        <v>397</v>
      </c>
      <c r="E343" s="3" t="s">
        <v>407</v>
      </c>
      <c r="F343" s="3" t="s">
        <v>397</v>
      </c>
      <c r="G343" s="3" t="s">
        <v>413</v>
      </c>
      <c r="H343" s="3" t="s">
        <v>422</v>
      </c>
      <c r="I343" s="3" t="s">
        <v>758</v>
      </c>
      <c r="J343" s="3" t="s">
        <v>1468</v>
      </c>
      <c r="K343" s="3" t="s">
        <v>1486</v>
      </c>
      <c r="L343" s="3" t="s">
        <v>1488</v>
      </c>
      <c r="M343" s="3" t="s">
        <v>1500</v>
      </c>
      <c r="O343" s="3">
        <v>175528</v>
      </c>
      <c r="P343" s="3">
        <v>1248112</v>
      </c>
      <c r="Q343" s="4">
        <f t="shared" si="10"/>
        <v>45771</v>
      </c>
      <c r="R343" s="5">
        <f t="shared" si="11"/>
        <v>-175528</v>
      </c>
      <c r="S343" s="5" t="str">
        <f>VLOOKUP(A343,コード等整理!$A$3:$C$17,2,FALSE)</f>
        <v>BS</v>
      </c>
      <c r="T343" s="3">
        <f>VLOOKUP(A343,コード等整理!$A$3:$C$17,3,FALSE)</f>
        <v>50</v>
      </c>
    </row>
    <row r="344" spans="1:20" x14ac:dyDescent="0.25">
      <c r="A344" s="3" t="s">
        <v>24</v>
      </c>
      <c r="B344" s="3" t="s">
        <v>145</v>
      </c>
      <c r="C344" s="3">
        <v>0</v>
      </c>
      <c r="D344" s="3" t="s">
        <v>400</v>
      </c>
      <c r="E344" s="3" t="s">
        <v>407</v>
      </c>
      <c r="F344" s="3" t="s">
        <v>400</v>
      </c>
      <c r="G344" s="3" t="s">
        <v>417</v>
      </c>
      <c r="H344" s="3" t="s">
        <v>423</v>
      </c>
      <c r="I344" s="3" t="s">
        <v>759</v>
      </c>
      <c r="J344" s="3" t="s">
        <v>1472</v>
      </c>
      <c r="K344" s="3" t="s">
        <v>1484</v>
      </c>
      <c r="L344" s="3" t="s">
        <v>1489</v>
      </c>
      <c r="M344" s="3" t="s">
        <v>1504</v>
      </c>
      <c r="N344" s="3">
        <v>180341</v>
      </c>
      <c r="P344" s="3">
        <v>993833</v>
      </c>
      <c r="Q344" s="4">
        <f t="shared" si="10"/>
        <v>45772</v>
      </c>
      <c r="R344" s="5">
        <f t="shared" si="11"/>
        <v>180341</v>
      </c>
      <c r="S344" s="5" t="str">
        <f>VLOOKUP(A344,コード等整理!$A$3:$C$17,2,FALSE)</f>
        <v>PL</v>
      </c>
      <c r="T344" s="3">
        <f>VLOOKUP(A344,コード等整理!$A$3:$C$17,3,FALSE)</f>
        <v>140</v>
      </c>
    </row>
    <row r="345" spans="1:20" x14ac:dyDescent="0.25">
      <c r="A345" s="3" t="s">
        <v>19</v>
      </c>
      <c r="B345" s="3" t="s">
        <v>145</v>
      </c>
      <c r="C345" s="3">
        <v>0</v>
      </c>
      <c r="D345" s="3" t="s">
        <v>403</v>
      </c>
      <c r="E345" s="3" t="s">
        <v>407</v>
      </c>
      <c r="F345" s="3" t="s">
        <v>403</v>
      </c>
      <c r="G345" s="3" t="s">
        <v>415</v>
      </c>
      <c r="H345" s="3" t="s">
        <v>418</v>
      </c>
      <c r="I345" s="3" t="s">
        <v>760</v>
      </c>
      <c r="J345" s="3" t="s">
        <v>1474</v>
      </c>
      <c r="K345" s="3" t="s">
        <v>1478</v>
      </c>
      <c r="L345" s="3" t="s">
        <v>1492</v>
      </c>
      <c r="M345" s="3" t="s">
        <v>1497</v>
      </c>
      <c r="O345" s="3">
        <v>168626</v>
      </c>
      <c r="P345" s="3">
        <v>1643356</v>
      </c>
      <c r="Q345" s="4">
        <f t="shared" si="10"/>
        <v>45772</v>
      </c>
      <c r="R345" s="5">
        <f t="shared" si="11"/>
        <v>-168626</v>
      </c>
      <c r="S345" s="5" t="str">
        <f>VLOOKUP(A345,コード等整理!$A$3:$C$17,2,FALSE)</f>
        <v>PL</v>
      </c>
      <c r="T345" s="3">
        <f>VLOOKUP(A345,コード等整理!$A$3:$C$17,3,FALSE)</f>
        <v>100</v>
      </c>
    </row>
    <row r="346" spans="1:20" x14ac:dyDescent="0.25">
      <c r="A346" s="3" t="s">
        <v>20</v>
      </c>
      <c r="B346" s="3" t="s">
        <v>146</v>
      </c>
      <c r="C346" s="3">
        <v>0</v>
      </c>
      <c r="D346" s="3" t="s">
        <v>402</v>
      </c>
      <c r="E346" s="3" t="s">
        <v>407</v>
      </c>
      <c r="F346" s="3" t="s">
        <v>402</v>
      </c>
      <c r="G346" s="3" t="s">
        <v>416</v>
      </c>
      <c r="H346" s="3" t="s">
        <v>421</v>
      </c>
      <c r="I346" s="3" t="s">
        <v>761</v>
      </c>
      <c r="J346" s="3" t="s">
        <v>1469</v>
      </c>
      <c r="K346" s="3" t="s">
        <v>1481</v>
      </c>
      <c r="L346" s="3" t="s">
        <v>1493</v>
      </c>
      <c r="M346" s="3" t="s">
        <v>1500</v>
      </c>
      <c r="O346" s="3">
        <v>348758</v>
      </c>
      <c r="P346" s="3">
        <v>1566448</v>
      </c>
      <c r="Q346" s="4">
        <f t="shared" si="10"/>
        <v>45773</v>
      </c>
      <c r="R346" s="5">
        <f t="shared" si="11"/>
        <v>-348758</v>
      </c>
      <c r="S346" s="5" t="str">
        <f>VLOOKUP(A346,コード等整理!$A$3:$C$17,2,FALSE)</f>
        <v>PL</v>
      </c>
      <c r="T346" s="3">
        <f>VLOOKUP(A346,コード等整理!$A$3:$C$17,3,FALSE)</f>
        <v>110</v>
      </c>
    </row>
    <row r="347" spans="1:20" x14ac:dyDescent="0.25">
      <c r="A347" s="3" t="s">
        <v>26</v>
      </c>
      <c r="B347" s="3" t="s">
        <v>146</v>
      </c>
      <c r="C347" s="3">
        <v>0</v>
      </c>
      <c r="D347" s="3" t="s">
        <v>397</v>
      </c>
      <c r="E347" s="3" t="s">
        <v>407</v>
      </c>
      <c r="F347" s="3" t="s">
        <v>397</v>
      </c>
      <c r="G347" s="3" t="s">
        <v>415</v>
      </c>
      <c r="H347" s="3" t="s">
        <v>423</v>
      </c>
      <c r="I347" s="3" t="s">
        <v>762</v>
      </c>
      <c r="J347" s="3" t="s">
        <v>1468</v>
      </c>
      <c r="K347" s="3" t="s">
        <v>1483</v>
      </c>
      <c r="L347" s="3" t="s">
        <v>1488</v>
      </c>
      <c r="M347" s="3" t="s">
        <v>1503</v>
      </c>
      <c r="O347" s="3">
        <v>28987</v>
      </c>
      <c r="P347" s="3">
        <v>2024860</v>
      </c>
      <c r="Q347" s="4">
        <f t="shared" si="10"/>
        <v>45773</v>
      </c>
      <c r="R347" s="5">
        <f t="shared" si="11"/>
        <v>-28987</v>
      </c>
      <c r="S347" s="5" t="str">
        <f>VLOOKUP(A347,コード等整理!$A$3:$C$17,2,FALSE)</f>
        <v>BS</v>
      </c>
      <c r="T347" s="3">
        <f>VLOOKUP(A347,コード等整理!$A$3:$C$17,3,FALSE)</f>
        <v>30</v>
      </c>
    </row>
    <row r="348" spans="1:20" x14ac:dyDescent="0.25">
      <c r="A348" s="3" t="s">
        <v>26</v>
      </c>
      <c r="B348" s="3" t="s">
        <v>146</v>
      </c>
      <c r="C348" s="3">
        <v>0</v>
      </c>
      <c r="D348" s="3" t="s">
        <v>396</v>
      </c>
      <c r="E348" s="3" t="s">
        <v>407</v>
      </c>
      <c r="F348" s="3" t="s">
        <v>396</v>
      </c>
      <c r="G348" s="3" t="s">
        <v>416</v>
      </c>
      <c r="H348" s="3" t="s">
        <v>420</v>
      </c>
      <c r="I348" s="3" t="s">
        <v>763</v>
      </c>
      <c r="J348" s="3" t="s">
        <v>1470</v>
      </c>
      <c r="K348" s="3" t="s">
        <v>1486</v>
      </c>
      <c r="L348" s="3" t="s">
        <v>1490</v>
      </c>
      <c r="M348" s="3" t="s">
        <v>1503</v>
      </c>
      <c r="N348" s="3">
        <v>237014</v>
      </c>
      <c r="P348" s="3">
        <v>2969669</v>
      </c>
      <c r="Q348" s="4">
        <f t="shared" si="10"/>
        <v>45773</v>
      </c>
      <c r="R348" s="5">
        <f t="shared" si="11"/>
        <v>237014</v>
      </c>
      <c r="S348" s="5" t="str">
        <f>VLOOKUP(A348,コード等整理!$A$3:$C$17,2,FALSE)</f>
        <v>BS</v>
      </c>
      <c r="T348" s="3">
        <f>VLOOKUP(A348,コード等整理!$A$3:$C$17,3,FALSE)</f>
        <v>30</v>
      </c>
    </row>
    <row r="349" spans="1:20" x14ac:dyDescent="0.25">
      <c r="A349" s="3" t="s">
        <v>21</v>
      </c>
      <c r="B349" s="3" t="s">
        <v>146</v>
      </c>
      <c r="C349" s="3">
        <v>0</v>
      </c>
      <c r="D349" s="3" t="s">
        <v>396</v>
      </c>
      <c r="E349" s="3" t="s">
        <v>406</v>
      </c>
      <c r="F349" s="3" t="s">
        <v>396</v>
      </c>
      <c r="G349" s="3" t="s">
        <v>410</v>
      </c>
      <c r="H349" s="3" t="s">
        <v>422</v>
      </c>
      <c r="I349" s="3" t="s">
        <v>764</v>
      </c>
      <c r="J349" s="3" t="s">
        <v>1474</v>
      </c>
      <c r="K349" s="3" t="s">
        <v>1478</v>
      </c>
      <c r="L349" s="3" t="s">
        <v>1488</v>
      </c>
      <c r="M349" s="3" t="s">
        <v>1495</v>
      </c>
      <c r="O349" s="3">
        <v>367445</v>
      </c>
      <c r="P349" s="3">
        <v>1373645</v>
      </c>
      <c r="Q349" s="4">
        <f t="shared" si="10"/>
        <v>45773</v>
      </c>
      <c r="R349" s="5">
        <f t="shared" si="11"/>
        <v>-367445</v>
      </c>
      <c r="S349" s="5" t="str">
        <f>VLOOKUP(A349,コード等整理!$A$3:$C$17,2,FALSE)</f>
        <v>PL</v>
      </c>
      <c r="T349" s="3">
        <f>VLOOKUP(A349,コード等整理!$A$3:$C$17,3,FALSE)</f>
        <v>120</v>
      </c>
    </row>
    <row r="350" spans="1:20" x14ac:dyDescent="0.25">
      <c r="A350" s="3" t="s">
        <v>30</v>
      </c>
      <c r="B350" s="3" t="s">
        <v>146</v>
      </c>
      <c r="C350" s="3">
        <v>0</v>
      </c>
      <c r="D350" s="3" t="s">
        <v>398</v>
      </c>
      <c r="E350" s="3" t="s">
        <v>408</v>
      </c>
      <c r="F350" s="3" t="s">
        <v>398</v>
      </c>
      <c r="G350" s="3" t="s">
        <v>416</v>
      </c>
      <c r="H350" s="3" t="s">
        <v>420</v>
      </c>
      <c r="I350" s="3" t="s">
        <v>765</v>
      </c>
      <c r="J350" s="3" t="s">
        <v>1473</v>
      </c>
      <c r="K350" s="3" t="s">
        <v>1478</v>
      </c>
      <c r="L350" s="3" t="s">
        <v>1491</v>
      </c>
      <c r="M350" s="3" t="s">
        <v>1497</v>
      </c>
      <c r="O350" s="3">
        <v>146181</v>
      </c>
      <c r="P350" s="3">
        <v>517583</v>
      </c>
      <c r="Q350" s="4">
        <f t="shared" si="10"/>
        <v>45773</v>
      </c>
      <c r="R350" s="5">
        <f t="shared" si="11"/>
        <v>-146181</v>
      </c>
      <c r="S350" s="5" t="str">
        <f>VLOOKUP(A350,コード等整理!$A$3:$C$17,2,FALSE)</f>
        <v>PL</v>
      </c>
      <c r="T350" s="3">
        <f>VLOOKUP(A350,コード等整理!$A$3:$C$17,3,FALSE)</f>
        <v>70</v>
      </c>
    </row>
    <row r="351" spans="1:20" x14ac:dyDescent="0.25">
      <c r="A351" s="3" t="s">
        <v>21</v>
      </c>
      <c r="B351" s="3" t="s">
        <v>147</v>
      </c>
      <c r="C351" s="3">
        <v>0</v>
      </c>
      <c r="D351" s="3" t="s">
        <v>398</v>
      </c>
      <c r="E351" s="3" t="s">
        <v>406</v>
      </c>
      <c r="F351" s="3" t="s">
        <v>398</v>
      </c>
      <c r="G351" s="3" t="s">
        <v>415</v>
      </c>
      <c r="H351" s="3" t="s">
        <v>420</v>
      </c>
      <c r="I351" s="3" t="s">
        <v>766</v>
      </c>
      <c r="J351" s="3" t="s">
        <v>1468</v>
      </c>
      <c r="K351" s="3" t="s">
        <v>1478</v>
      </c>
      <c r="L351" s="3" t="s">
        <v>1487</v>
      </c>
      <c r="M351" s="3" t="s">
        <v>1500</v>
      </c>
      <c r="N351" s="3">
        <v>486710</v>
      </c>
      <c r="P351" s="3">
        <v>2699067</v>
      </c>
      <c r="Q351" s="4">
        <f t="shared" si="10"/>
        <v>45774</v>
      </c>
      <c r="R351" s="5">
        <f t="shared" si="11"/>
        <v>486710</v>
      </c>
      <c r="S351" s="5" t="str">
        <f>VLOOKUP(A351,コード等整理!$A$3:$C$17,2,FALSE)</f>
        <v>PL</v>
      </c>
      <c r="T351" s="3">
        <f>VLOOKUP(A351,コード等整理!$A$3:$C$17,3,FALSE)</f>
        <v>120</v>
      </c>
    </row>
    <row r="352" spans="1:20" x14ac:dyDescent="0.25">
      <c r="A352" s="3" t="s">
        <v>27</v>
      </c>
      <c r="B352" s="3" t="s">
        <v>147</v>
      </c>
      <c r="C352" s="3">
        <v>0</v>
      </c>
      <c r="D352" s="3" t="s">
        <v>403</v>
      </c>
      <c r="E352" s="3" t="s">
        <v>407</v>
      </c>
      <c r="F352" s="3" t="s">
        <v>403</v>
      </c>
      <c r="G352" s="3" t="s">
        <v>409</v>
      </c>
      <c r="H352" s="3" t="s">
        <v>418</v>
      </c>
      <c r="I352" s="3" t="s">
        <v>767</v>
      </c>
      <c r="J352" s="3" t="s">
        <v>1472</v>
      </c>
      <c r="K352" s="3" t="s">
        <v>1482</v>
      </c>
      <c r="L352" s="3" t="s">
        <v>1487</v>
      </c>
      <c r="M352" s="3" t="s">
        <v>1499</v>
      </c>
      <c r="O352" s="3">
        <v>252802</v>
      </c>
      <c r="P352" s="3">
        <v>2057215</v>
      </c>
      <c r="Q352" s="4">
        <f t="shared" si="10"/>
        <v>45774</v>
      </c>
      <c r="R352" s="5">
        <f t="shared" si="11"/>
        <v>-252802</v>
      </c>
      <c r="S352" s="5" t="str">
        <f>VLOOKUP(A352,コード等整理!$A$3:$C$17,2,FALSE)</f>
        <v>BS</v>
      </c>
      <c r="T352" s="3">
        <f>VLOOKUP(A352,コード等整理!$A$3:$C$17,3,FALSE)</f>
        <v>20</v>
      </c>
    </row>
    <row r="353" spans="1:20" x14ac:dyDescent="0.25">
      <c r="A353" s="3" t="s">
        <v>24</v>
      </c>
      <c r="B353" s="3" t="s">
        <v>148</v>
      </c>
      <c r="C353" s="3">
        <v>0</v>
      </c>
      <c r="D353" s="3" t="s">
        <v>399</v>
      </c>
      <c r="E353" s="3" t="s">
        <v>408</v>
      </c>
      <c r="F353" s="3" t="s">
        <v>399</v>
      </c>
      <c r="G353" s="3" t="s">
        <v>410</v>
      </c>
      <c r="H353" s="3" t="s">
        <v>419</v>
      </c>
      <c r="I353" s="3" t="s">
        <v>768</v>
      </c>
      <c r="J353" s="3" t="s">
        <v>1473</v>
      </c>
      <c r="K353" s="3" t="s">
        <v>1483</v>
      </c>
      <c r="L353" s="3" t="s">
        <v>1492</v>
      </c>
      <c r="M353" s="3" t="s">
        <v>1501</v>
      </c>
      <c r="O353" s="3">
        <v>77683</v>
      </c>
      <c r="P353" s="3">
        <v>1543179</v>
      </c>
      <c r="Q353" s="4">
        <f t="shared" si="10"/>
        <v>45775</v>
      </c>
      <c r="R353" s="5">
        <f t="shared" si="11"/>
        <v>-77683</v>
      </c>
      <c r="S353" s="5" t="str">
        <f>VLOOKUP(A353,コード等整理!$A$3:$C$17,2,FALSE)</f>
        <v>PL</v>
      </c>
      <c r="T353" s="3">
        <f>VLOOKUP(A353,コード等整理!$A$3:$C$17,3,FALSE)</f>
        <v>140</v>
      </c>
    </row>
    <row r="354" spans="1:20" x14ac:dyDescent="0.25">
      <c r="A354" s="3" t="s">
        <v>25</v>
      </c>
      <c r="B354" s="3" t="s">
        <v>148</v>
      </c>
      <c r="C354" s="3">
        <v>0</v>
      </c>
      <c r="D354" s="3" t="s">
        <v>401</v>
      </c>
      <c r="E354" s="3" t="s">
        <v>407</v>
      </c>
      <c r="F354" s="3" t="s">
        <v>401</v>
      </c>
      <c r="G354" s="3" t="s">
        <v>413</v>
      </c>
      <c r="H354" s="3" t="s">
        <v>422</v>
      </c>
      <c r="I354" s="3" t="s">
        <v>769</v>
      </c>
      <c r="J354" s="3" t="s">
        <v>1475</v>
      </c>
      <c r="K354" s="3" t="s">
        <v>1481</v>
      </c>
      <c r="L354" s="3" t="s">
        <v>1492</v>
      </c>
      <c r="M354" s="3" t="s">
        <v>1495</v>
      </c>
      <c r="N354" s="3">
        <v>319194</v>
      </c>
      <c r="P354" s="3">
        <v>2034556</v>
      </c>
      <c r="Q354" s="4">
        <f t="shared" si="10"/>
        <v>45775</v>
      </c>
      <c r="R354" s="5">
        <f t="shared" si="11"/>
        <v>319194</v>
      </c>
      <c r="S354" s="5" t="str">
        <f>VLOOKUP(A354,コード等整理!$A$3:$C$17,2,FALSE)</f>
        <v>BS</v>
      </c>
      <c r="T354" s="3">
        <f>VLOOKUP(A354,コード等整理!$A$3:$C$17,3,FALSE)</f>
        <v>60</v>
      </c>
    </row>
    <row r="355" spans="1:20" x14ac:dyDescent="0.25">
      <c r="A355" s="3" t="s">
        <v>27</v>
      </c>
      <c r="B355" s="3" t="s">
        <v>149</v>
      </c>
      <c r="C355" s="3">
        <v>0</v>
      </c>
      <c r="D355" s="3" t="s">
        <v>401</v>
      </c>
      <c r="E355" s="3" t="s">
        <v>408</v>
      </c>
      <c r="F355" s="3" t="s">
        <v>401</v>
      </c>
      <c r="G355" s="3" t="s">
        <v>417</v>
      </c>
      <c r="H355" s="3" t="s">
        <v>420</v>
      </c>
      <c r="I355" s="3" t="s">
        <v>770</v>
      </c>
      <c r="J355" s="3" t="s">
        <v>1475</v>
      </c>
      <c r="K355" s="3" t="s">
        <v>1480</v>
      </c>
      <c r="L355" s="3" t="s">
        <v>1494</v>
      </c>
      <c r="M355" s="3" t="s">
        <v>1503</v>
      </c>
      <c r="O355" s="3">
        <v>208188</v>
      </c>
      <c r="P355" s="3">
        <v>1044161</v>
      </c>
      <c r="Q355" s="4">
        <f t="shared" si="10"/>
        <v>45776</v>
      </c>
      <c r="R355" s="5">
        <f t="shared" si="11"/>
        <v>-208188</v>
      </c>
      <c r="S355" s="5" t="str">
        <f>VLOOKUP(A355,コード等整理!$A$3:$C$17,2,FALSE)</f>
        <v>BS</v>
      </c>
      <c r="T355" s="3">
        <f>VLOOKUP(A355,コード等整理!$A$3:$C$17,3,FALSE)</f>
        <v>20</v>
      </c>
    </row>
    <row r="356" spans="1:20" x14ac:dyDescent="0.25">
      <c r="A356" s="3" t="s">
        <v>20</v>
      </c>
      <c r="B356" s="3" t="s">
        <v>149</v>
      </c>
      <c r="C356" s="3">
        <v>0</v>
      </c>
      <c r="D356" s="3" t="s">
        <v>396</v>
      </c>
      <c r="E356" s="3" t="s">
        <v>408</v>
      </c>
      <c r="F356" s="3" t="s">
        <v>396</v>
      </c>
      <c r="G356" s="3" t="s">
        <v>24</v>
      </c>
      <c r="H356" s="3" t="s">
        <v>419</v>
      </c>
      <c r="I356" s="3" t="s">
        <v>771</v>
      </c>
      <c r="J356" s="3" t="s">
        <v>1476</v>
      </c>
      <c r="K356" s="3" t="s">
        <v>1485</v>
      </c>
      <c r="L356" s="3" t="s">
        <v>1489</v>
      </c>
      <c r="M356" s="3" t="s">
        <v>1503</v>
      </c>
      <c r="N356" s="3">
        <v>444793</v>
      </c>
      <c r="P356" s="3">
        <v>1658262</v>
      </c>
      <c r="Q356" s="4">
        <f t="shared" si="10"/>
        <v>45776</v>
      </c>
      <c r="R356" s="5">
        <f t="shared" si="11"/>
        <v>444793</v>
      </c>
      <c r="S356" s="5" t="str">
        <f>VLOOKUP(A356,コード等整理!$A$3:$C$17,2,FALSE)</f>
        <v>PL</v>
      </c>
      <c r="T356" s="3">
        <f>VLOOKUP(A356,コード等整理!$A$3:$C$17,3,FALSE)</f>
        <v>110</v>
      </c>
    </row>
    <row r="357" spans="1:20" x14ac:dyDescent="0.25">
      <c r="A357" s="3" t="s">
        <v>20</v>
      </c>
      <c r="B357" s="3" t="s">
        <v>149</v>
      </c>
      <c r="C357" s="3">
        <v>0</v>
      </c>
      <c r="D357" s="3" t="s">
        <v>399</v>
      </c>
      <c r="E357" s="3" t="s">
        <v>407</v>
      </c>
      <c r="F357" s="3" t="s">
        <v>399</v>
      </c>
      <c r="G357" s="3" t="s">
        <v>416</v>
      </c>
      <c r="H357" s="3" t="s">
        <v>420</v>
      </c>
      <c r="I357" s="3" t="s">
        <v>772</v>
      </c>
      <c r="J357" s="3" t="s">
        <v>1474</v>
      </c>
      <c r="K357" s="3" t="s">
        <v>1485</v>
      </c>
      <c r="L357" s="3" t="s">
        <v>1494</v>
      </c>
      <c r="M357" s="3" t="s">
        <v>1500</v>
      </c>
      <c r="N357" s="3">
        <v>347121</v>
      </c>
      <c r="P357" s="3">
        <v>588869</v>
      </c>
      <c r="Q357" s="4">
        <f t="shared" si="10"/>
        <v>45776</v>
      </c>
      <c r="R357" s="5">
        <f t="shared" si="11"/>
        <v>347121</v>
      </c>
      <c r="S357" s="5" t="str">
        <f>VLOOKUP(A357,コード等整理!$A$3:$C$17,2,FALSE)</f>
        <v>PL</v>
      </c>
      <c r="T357" s="3">
        <f>VLOOKUP(A357,コード等整理!$A$3:$C$17,3,FALSE)</f>
        <v>110</v>
      </c>
    </row>
    <row r="358" spans="1:20" x14ac:dyDescent="0.25">
      <c r="A358" s="3" t="s">
        <v>18</v>
      </c>
      <c r="B358" s="3" t="s">
        <v>149</v>
      </c>
      <c r="C358" s="3">
        <v>0</v>
      </c>
      <c r="D358" s="3" t="s">
        <v>398</v>
      </c>
      <c r="E358" s="3" t="s">
        <v>408</v>
      </c>
      <c r="F358" s="3" t="s">
        <v>398</v>
      </c>
      <c r="G358" s="3" t="s">
        <v>416</v>
      </c>
      <c r="H358" s="3" t="s">
        <v>423</v>
      </c>
      <c r="I358" s="3" t="s">
        <v>773</v>
      </c>
      <c r="J358" s="3" t="s">
        <v>1467</v>
      </c>
      <c r="K358" s="3" t="s">
        <v>1482</v>
      </c>
      <c r="L358" s="3" t="s">
        <v>19</v>
      </c>
      <c r="M358" s="3" t="s">
        <v>1499</v>
      </c>
      <c r="N358" s="3">
        <v>38282</v>
      </c>
      <c r="P358" s="3">
        <v>1164637</v>
      </c>
      <c r="Q358" s="4">
        <f t="shared" si="10"/>
        <v>45776</v>
      </c>
      <c r="R358" s="5">
        <f t="shared" si="11"/>
        <v>38282</v>
      </c>
      <c r="S358" s="5" t="str">
        <f>VLOOKUP(A358,コード等整理!$A$3:$C$17,2,FALSE)</f>
        <v>PL</v>
      </c>
      <c r="T358" s="3">
        <f>VLOOKUP(A358,コード等整理!$A$3:$C$17,3,FALSE)</f>
        <v>90</v>
      </c>
    </row>
    <row r="359" spans="1:20" x14ac:dyDescent="0.25">
      <c r="A359" s="3" t="s">
        <v>23</v>
      </c>
      <c r="B359" s="3" t="s">
        <v>149</v>
      </c>
      <c r="C359" s="3">
        <v>0</v>
      </c>
      <c r="D359" s="3" t="s">
        <v>398</v>
      </c>
      <c r="E359" s="3" t="s">
        <v>407</v>
      </c>
      <c r="F359" s="3" t="s">
        <v>398</v>
      </c>
      <c r="G359" s="3" t="s">
        <v>417</v>
      </c>
      <c r="H359" s="3" t="s">
        <v>420</v>
      </c>
      <c r="I359" s="3" t="s">
        <v>774</v>
      </c>
      <c r="J359" s="3" t="s">
        <v>1474</v>
      </c>
      <c r="K359" s="3" t="s">
        <v>1480</v>
      </c>
      <c r="L359" s="3" t="s">
        <v>1490</v>
      </c>
      <c r="M359" s="3" t="s">
        <v>1499</v>
      </c>
      <c r="O359" s="3">
        <v>138546</v>
      </c>
      <c r="P359" s="3">
        <v>854258</v>
      </c>
      <c r="Q359" s="4">
        <f t="shared" si="10"/>
        <v>45776</v>
      </c>
      <c r="R359" s="5">
        <f t="shared" si="11"/>
        <v>-138546</v>
      </c>
      <c r="S359" s="5" t="str">
        <f>VLOOKUP(A359,コード等整理!$A$3:$C$17,2,FALSE)</f>
        <v>PL</v>
      </c>
      <c r="T359" s="3">
        <f>VLOOKUP(A359,コード等整理!$A$3:$C$17,3,FALSE)</f>
        <v>130</v>
      </c>
    </row>
    <row r="360" spans="1:20" x14ac:dyDescent="0.25">
      <c r="A360" s="3" t="s">
        <v>23</v>
      </c>
      <c r="B360" s="3" t="s">
        <v>150</v>
      </c>
      <c r="C360" s="3">
        <v>0</v>
      </c>
      <c r="D360" s="3" t="s">
        <v>399</v>
      </c>
      <c r="E360" s="3" t="s">
        <v>407</v>
      </c>
      <c r="F360" s="3" t="s">
        <v>399</v>
      </c>
      <c r="G360" s="3" t="s">
        <v>417</v>
      </c>
      <c r="H360" s="3" t="s">
        <v>424</v>
      </c>
      <c r="I360" s="3" t="s">
        <v>775</v>
      </c>
      <c r="J360" s="3" t="s">
        <v>1472</v>
      </c>
      <c r="K360" s="3" t="s">
        <v>1480</v>
      </c>
      <c r="L360" s="3" t="s">
        <v>1489</v>
      </c>
      <c r="M360" s="3" t="s">
        <v>1498</v>
      </c>
      <c r="N360" s="3">
        <v>292520</v>
      </c>
      <c r="P360" s="3">
        <v>1037411</v>
      </c>
      <c r="Q360" s="4">
        <f t="shared" si="10"/>
        <v>45777</v>
      </c>
      <c r="R360" s="5">
        <f t="shared" si="11"/>
        <v>292520</v>
      </c>
      <c r="S360" s="5" t="str">
        <f>VLOOKUP(A360,コード等整理!$A$3:$C$17,2,FALSE)</f>
        <v>PL</v>
      </c>
      <c r="T360" s="3">
        <f>VLOOKUP(A360,コード等整理!$A$3:$C$17,3,FALSE)</f>
        <v>130</v>
      </c>
    </row>
    <row r="361" spans="1:20" x14ac:dyDescent="0.25">
      <c r="A361" s="3" t="s">
        <v>18</v>
      </c>
      <c r="B361" s="3" t="s">
        <v>150</v>
      </c>
      <c r="C361" s="3">
        <v>0</v>
      </c>
      <c r="D361" s="3" t="s">
        <v>403</v>
      </c>
      <c r="E361" s="3" t="s">
        <v>408</v>
      </c>
      <c r="F361" s="3" t="s">
        <v>403</v>
      </c>
      <c r="G361" s="3" t="s">
        <v>411</v>
      </c>
      <c r="H361" s="3" t="s">
        <v>420</v>
      </c>
      <c r="I361" s="3" t="s">
        <v>776</v>
      </c>
      <c r="J361" s="3" t="s">
        <v>1471</v>
      </c>
      <c r="K361" s="3" t="s">
        <v>1485</v>
      </c>
      <c r="L361" s="3" t="s">
        <v>1490</v>
      </c>
      <c r="M361" s="3" t="s">
        <v>1501</v>
      </c>
      <c r="N361" s="3">
        <v>404356</v>
      </c>
      <c r="P361" s="3">
        <v>2837019</v>
      </c>
      <c r="Q361" s="4">
        <f t="shared" si="10"/>
        <v>45777</v>
      </c>
      <c r="R361" s="5">
        <f t="shared" si="11"/>
        <v>404356</v>
      </c>
      <c r="S361" s="5" t="str">
        <f>VLOOKUP(A361,コード等整理!$A$3:$C$17,2,FALSE)</f>
        <v>PL</v>
      </c>
      <c r="T361" s="3">
        <f>VLOOKUP(A361,コード等整理!$A$3:$C$17,3,FALSE)</f>
        <v>90</v>
      </c>
    </row>
    <row r="362" spans="1:20" x14ac:dyDescent="0.25">
      <c r="A362" s="3" t="s">
        <v>23</v>
      </c>
      <c r="B362" s="3" t="s">
        <v>150</v>
      </c>
      <c r="C362" s="3">
        <v>0</v>
      </c>
      <c r="D362" s="3" t="s">
        <v>401</v>
      </c>
      <c r="E362" s="3" t="s">
        <v>406</v>
      </c>
      <c r="F362" s="3" t="s">
        <v>401</v>
      </c>
      <c r="G362" s="3" t="s">
        <v>410</v>
      </c>
      <c r="H362" s="3" t="s">
        <v>420</v>
      </c>
      <c r="I362" s="3" t="s">
        <v>777</v>
      </c>
      <c r="J362" s="3" t="s">
        <v>1473</v>
      </c>
      <c r="K362" s="3" t="s">
        <v>1481</v>
      </c>
      <c r="L362" s="3" t="s">
        <v>1492</v>
      </c>
      <c r="M362" s="3" t="s">
        <v>1500</v>
      </c>
      <c r="O362" s="3">
        <v>334975</v>
      </c>
      <c r="P362" s="3">
        <v>2056260</v>
      </c>
      <c r="Q362" s="4">
        <f t="shared" si="10"/>
        <v>45777</v>
      </c>
      <c r="R362" s="5">
        <f t="shared" si="11"/>
        <v>-334975</v>
      </c>
      <c r="S362" s="5" t="str">
        <f>VLOOKUP(A362,コード等整理!$A$3:$C$17,2,FALSE)</f>
        <v>PL</v>
      </c>
      <c r="T362" s="3">
        <f>VLOOKUP(A362,コード等整理!$A$3:$C$17,3,FALSE)</f>
        <v>130</v>
      </c>
    </row>
    <row r="363" spans="1:20" x14ac:dyDescent="0.25">
      <c r="A363" s="3" t="s">
        <v>28</v>
      </c>
      <c r="B363" s="3" t="s">
        <v>151</v>
      </c>
      <c r="C363" s="3">
        <v>0</v>
      </c>
      <c r="D363" s="3" t="s">
        <v>399</v>
      </c>
      <c r="E363" s="3" t="s">
        <v>408</v>
      </c>
      <c r="F363" s="3" t="s">
        <v>399</v>
      </c>
      <c r="G363" s="3" t="s">
        <v>411</v>
      </c>
      <c r="H363" s="3" t="s">
        <v>422</v>
      </c>
      <c r="I363" s="3" t="s">
        <v>778</v>
      </c>
      <c r="J363" s="3" t="s">
        <v>1474</v>
      </c>
      <c r="K363" s="3" t="s">
        <v>1483</v>
      </c>
      <c r="L363" s="3" t="s">
        <v>21</v>
      </c>
      <c r="M363" s="3" t="s">
        <v>1497</v>
      </c>
      <c r="O363" s="3">
        <v>175339</v>
      </c>
      <c r="P363" s="3">
        <v>1618182</v>
      </c>
      <c r="Q363" s="4">
        <f t="shared" si="10"/>
        <v>45778</v>
      </c>
      <c r="R363" s="5">
        <f t="shared" si="11"/>
        <v>-175339</v>
      </c>
      <c r="S363" s="5" t="str">
        <f>VLOOKUP(A363,コード等整理!$A$3:$C$17,2,FALSE)</f>
        <v>BS</v>
      </c>
      <c r="T363" s="3">
        <f>VLOOKUP(A363,コード等整理!$A$3:$C$17,3,FALSE)</f>
        <v>40</v>
      </c>
    </row>
    <row r="364" spans="1:20" x14ac:dyDescent="0.25">
      <c r="A364" s="3" t="s">
        <v>24</v>
      </c>
      <c r="B364" s="3" t="s">
        <v>152</v>
      </c>
      <c r="C364" s="3">
        <v>0</v>
      </c>
      <c r="D364" s="3" t="s">
        <v>405</v>
      </c>
      <c r="E364" s="3" t="s">
        <v>407</v>
      </c>
      <c r="F364" s="3" t="s">
        <v>405</v>
      </c>
      <c r="G364" s="3" t="s">
        <v>417</v>
      </c>
      <c r="H364" s="3" t="s">
        <v>423</v>
      </c>
      <c r="I364" s="3" t="s">
        <v>779</v>
      </c>
      <c r="J364" s="3" t="s">
        <v>1469</v>
      </c>
      <c r="K364" s="3" t="s">
        <v>1482</v>
      </c>
      <c r="L364" s="3" t="s">
        <v>19</v>
      </c>
      <c r="M364" s="3" t="s">
        <v>1501</v>
      </c>
      <c r="O364" s="3">
        <v>468952</v>
      </c>
      <c r="P364" s="3">
        <v>1644324</v>
      </c>
      <c r="Q364" s="4">
        <f t="shared" si="10"/>
        <v>45779</v>
      </c>
      <c r="R364" s="5">
        <f t="shared" si="11"/>
        <v>-468952</v>
      </c>
      <c r="S364" s="5" t="str">
        <f>VLOOKUP(A364,コード等整理!$A$3:$C$17,2,FALSE)</f>
        <v>PL</v>
      </c>
      <c r="T364" s="3">
        <f>VLOOKUP(A364,コード等整理!$A$3:$C$17,3,FALSE)</f>
        <v>140</v>
      </c>
    </row>
    <row r="365" spans="1:20" x14ac:dyDescent="0.25">
      <c r="A365" s="3" t="s">
        <v>17</v>
      </c>
      <c r="B365" s="3" t="s">
        <v>152</v>
      </c>
      <c r="C365" s="3">
        <v>0</v>
      </c>
      <c r="D365" s="3" t="s">
        <v>405</v>
      </c>
      <c r="E365" s="3" t="s">
        <v>407</v>
      </c>
      <c r="F365" s="3" t="s">
        <v>405</v>
      </c>
      <c r="G365" s="3" t="s">
        <v>410</v>
      </c>
      <c r="H365" s="3" t="s">
        <v>420</v>
      </c>
      <c r="I365" s="3" t="s">
        <v>780</v>
      </c>
      <c r="J365" s="3" t="s">
        <v>1467</v>
      </c>
      <c r="K365" s="3" t="s">
        <v>1485</v>
      </c>
      <c r="L365" s="3" t="s">
        <v>1491</v>
      </c>
      <c r="M365" s="3" t="s">
        <v>1497</v>
      </c>
      <c r="O365" s="3">
        <v>101920</v>
      </c>
      <c r="P365" s="3">
        <v>2086936</v>
      </c>
      <c r="Q365" s="4">
        <f t="shared" si="10"/>
        <v>45779</v>
      </c>
      <c r="R365" s="5">
        <f t="shared" si="11"/>
        <v>-101920</v>
      </c>
      <c r="S365" s="5" t="str">
        <f>VLOOKUP(A365,コード等整理!$A$3:$C$17,2,FALSE)</f>
        <v>PL</v>
      </c>
      <c r="T365" s="3">
        <f>VLOOKUP(A365,コード等整理!$A$3:$C$17,3,FALSE)</f>
        <v>150</v>
      </c>
    </row>
    <row r="366" spans="1:20" x14ac:dyDescent="0.25">
      <c r="A366" s="3" t="s">
        <v>25</v>
      </c>
      <c r="B366" s="3" t="s">
        <v>152</v>
      </c>
      <c r="C366" s="3">
        <v>0</v>
      </c>
      <c r="D366" s="3" t="s">
        <v>398</v>
      </c>
      <c r="E366" s="3" t="s">
        <v>406</v>
      </c>
      <c r="F366" s="3" t="s">
        <v>398</v>
      </c>
      <c r="G366" s="3" t="s">
        <v>410</v>
      </c>
      <c r="H366" s="3" t="s">
        <v>421</v>
      </c>
      <c r="I366" s="3" t="s">
        <v>781</v>
      </c>
      <c r="J366" s="3" t="s">
        <v>1469</v>
      </c>
      <c r="K366" s="3" t="s">
        <v>1479</v>
      </c>
      <c r="L366" s="3" t="s">
        <v>1490</v>
      </c>
      <c r="M366" s="3" t="s">
        <v>1501</v>
      </c>
      <c r="N366" s="3">
        <v>260798</v>
      </c>
      <c r="P366" s="3">
        <v>1850547</v>
      </c>
      <c r="Q366" s="4">
        <f t="shared" si="10"/>
        <v>45779</v>
      </c>
      <c r="R366" s="5">
        <f t="shared" si="11"/>
        <v>260798</v>
      </c>
      <c r="S366" s="5" t="str">
        <f>VLOOKUP(A366,コード等整理!$A$3:$C$17,2,FALSE)</f>
        <v>BS</v>
      </c>
      <c r="T366" s="3">
        <f>VLOOKUP(A366,コード等整理!$A$3:$C$17,3,FALSE)</f>
        <v>60</v>
      </c>
    </row>
    <row r="367" spans="1:20" x14ac:dyDescent="0.25">
      <c r="A367" s="3" t="s">
        <v>28</v>
      </c>
      <c r="B367" s="3" t="s">
        <v>153</v>
      </c>
      <c r="C367" s="3">
        <v>0</v>
      </c>
      <c r="D367" s="3" t="s">
        <v>404</v>
      </c>
      <c r="E367" s="3" t="s">
        <v>407</v>
      </c>
      <c r="F367" s="3" t="s">
        <v>404</v>
      </c>
      <c r="G367" s="3" t="s">
        <v>410</v>
      </c>
      <c r="H367" s="3" t="s">
        <v>420</v>
      </c>
      <c r="I367" s="3" t="s">
        <v>782</v>
      </c>
      <c r="J367" s="3" t="s">
        <v>1474</v>
      </c>
      <c r="K367" s="3" t="s">
        <v>1477</v>
      </c>
      <c r="L367" s="3" t="s">
        <v>1493</v>
      </c>
      <c r="M367" s="3" t="s">
        <v>1504</v>
      </c>
      <c r="N367" s="3">
        <v>107453</v>
      </c>
      <c r="P367" s="3">
        <v>534169</v>
      </c>
      <c r="Q367" s="4">
        <f t="shared" si="10"/>
        <v>45780</v>
      </c>
      <c r="R367" s="5">
        <f t="shared" si="11"/>
        <v>107453</v>
      </c>
      <c r="S367" s="5" t="str">
        <f>VLOOKUP(A367,コード等整理!$A$3:$C$17,2,FALSE)</f>
        <v>BS</v>
      </c>
      <c r="T367" s="3">
        <f>VLOOKUP(A367,コード等整理!$A$3:$C$17,3,FALSE)</f>
        <v>40</v>
      </c>
    </row>
    <row r="368" spans="1:20" x14ac:dyDescent="0.25">
      <c r="A368" s="3" t="s">
        <v>18</v>
      </c>
      <c r="B368" s="3" t="s">
        <v>153</v>
      </c>
      <c r="C368" s="3">
        <v>0</v>
      </c>
      <c r="D368" s="3" t="s">
        <v>401</v>
      </c>
      <c r="E368" s="3" t="s">
        <v>408</v>
      </c>
      <c r="F368" s="3" t="s">
        <v>401</v>
      </c>
      <c r="G368" s="3" t="s">
        <v>414</v>
      </c>
      <c r="H368" s="3" t="s">
        <v>422</v>
      </c>
      <c r="I368" s="3" t="s">
        <v>783</v>
      </c>
      <c r="J368" s="3" t="s">
        <v>1472</v>
      </c>
      <c r="K368" s="3" t="s">
        <v>1481</v>
      </c>
      <c r="L368" s="3" t="s">
        <v>1493</v>
      </c>
      <c r="M368" s="3" t="s">
        <v>1502</v>
      </c>
      <c r="N368" s="3">
        <v>12956</v>
      </c>
      <c r="P368" s="3">
        <v>2355183</v>
      </c>
      <c r="Q368" s="4">
        <f t="shared" si="10"/>
        <v>45780</v>
      </c>
      <c r="R368" s="5">
        <f t="shared" si="11"/>
        <v>12956</v>
      </c>
      <c r="S368" s="5" t="str">
        <f>VLOOKUP(A368,コード等整理!$A$3:$C$17,2,FALSE)</f>
        <v>PL</v>
      </c>
      <c r="T368" s="3">
        <f>VLOOKUP(A368,コード等整理!$A$3:$C$17,3,FALSE)</f>
        <v>90</v>
      </c>
    </row>
    <row r="369" spans="1:20" x14ac:dyDescent="0.25">
      <c r="A369" s="3" t="s">
        <v>23</v>
      </c>
      <c r="B369" s="3" t="s">
        <v>153</v>
      </c>
      <c r="C369" s="3">
        <v>0</v>
      </c>
      <c r="D369" s="3" t="s">
        <v>405</v>
      </c>
      <c r="E369" s="3" t="s">
        <v>406</v>
      </c>
      <c r="F369" s="3" t="s">
        <v>405</v>
      </c>
      <c r="G369" s="3" t="s">
        <v>24</v>
      </c>
      <c r="H369" s="3" t="s">
        <v>423</v>
      </c>
      <c r="I369" s="3" t="s">
        <v>784</v>
      </c>
      <c r="J369" s="3" t="s">
        <v>1468</v>
      </c>
      <c r="K369" s="3" t="s">
        <v>1477</v>
      </c>
      <c r="L369" s="3" t="s">
        <v>1491</v>
      </c>
      <c r="M369" s="3" t="s">
        <v>1501</v>
      </c>
      <c r="O369" s="3">
        <v>60699</v>
      </c>
      <c r="P369" s="3">
        <v>1989327</v>
      </c>
      <c r="Q369" s="4">
        <f t="shared" si="10"/>
        <v>45780</v>
      </c>
      <c r="R369" s="5">
        <f t="shared" si="11"/>
        <v>-60699</v>
      </c>
      <c r="S369" s="5" t="str">
        <f>VLOOKUP(A369,コード等整理!$A$3:$C$17,2,FALSE)</f>
        <v>PL</v>
      </c>
      <c r="T369" s="3">
        <f>VLOOKUP(A369,コード等整理!$A$3:$C$17,3,FALSE)</f>
        <v>130</v>
      </c>
    </row>
    <row r="370" spans="1:20" x14ac:dyDescent="0.25">
      <c r="A370" s="3" t="s">
        <v>18</v>
      </c>
      <c r="B370" s="3" t="s">
        <v>153</v>
      </c>
      <c r="C370" s="3">
        <v>0</v>
      </c>
      <c r="D370" s="3" t="s">
        <v>396</v>
      </c>
      <c r="E370" s="3" t="s">
        <v>407</v>
      </c>
      <c r="F370" s="3" t="s">
        <v>396</v>
      </c>
      <c r="G370" s="3" t="s">
        <v>413</v>
      </c>
      <c r="H370" s="3" t="s">
        <v>423</v>
      </c>
      <c r="I370" s="3" t="s">
        <v>785</v>
      </c>
      <c r="J370" s="3" t="s">
        <v>1475</v>
      </c>
      <c r="K370" s="3" t="s">
        <v>1479</v>
      </c>
      <c r="L370" s="3" t="s">
        <v>1489</v>
      </c>
      <c r="M370" s="3" t="s">
        <v>1499</v>
      </c>
      <c r="N370" s="3">
        <v>171228</v>
      </c>
      <c r="P370" s="3">
        <v>2325705</v>
      </c>
      <c r="Q370" s="4">
        <f t="shared" si="10"/>
        <v>45780</v>
      </c>
      <c r="R370" s="5">
        <f t="shared" si="11"/>
        <v>171228</v>
      </c>
      <c r="S370" s="5" t="str">
        <f>VLOOKUP(A370,コード等整理!$A$3:$C$17,2,FALSE)</f>
        <v>PL</v>
      </c>
      <c r="T370" s="3">
        <f>VLOOKUP(A370,コード等整理!$A$3:$C$17,3,FALSE)</f>
        <v>90</v>
      </c>
    </row>
    <row r="371" spans="1:20" x14ac:dyDescent="0.25">
      <c r="A371" s="3" t="s">
        <v>29</v>
      </c>
      <c r="B371" s="3" t="s">
        <v>154</v>
      </c>
      <c r="C371" s="3">
        <v>0</v>
      </c>
      <c r="D371" s="3" t="s">
        <v>396</v>
      </c>
      <c r="E371" s="3" t="s">
        <v>406</v>
      </c>
      <c r="F371" s="3" t="s">
        <v>396</v>
      </c>
      <c r="G371" s="3" t="s">
        <v>410</v>
      </c>
      <c r="H371" s="3" t="s">
        <v>424</v>
      </c>
      <c r="I371" s="3" t="s">
        <v>786</v>
      </c>
      <c r="J371" s="3" t="s">
        <v>1469</v>
      </c>
      <c r="K371" s="3" t="s">
        <v>1486</v>
      </c>
      <c r="L371" s="3" t="s">
        <v>21</v>
      </c>
      <c r="M371" s="3" t="s">
        <v>1501</v>
      </c>
      <c r="O371" s="3">
        <v>476552</v>
      </c>
      <c r="P371" s="3">
        <v>2600310</v>
      </c>
      <c r="Q371" s="4">
        <f t="shared" si="10"/>
        <v>45781</v>
      </c>
      <c r="R371" s="5">
        <f t="shared" si="11"/>
        <v>-476552</v>
      </c>
      <c r="S371" s="5" t="str">
        <f>VLOOKUP(A371,コード等整理!$A$3:$C$17,2,FALSE)</f>
        <v>PL</v>
      </c>
      <c r="T371" s="3">
        <f>VLOOKUP(A371,コード等整理!$A$3:$C$17,3,FALSE)</f>
        <v>80</v>
      </c>
    </row>
    <row r="372" spans="1:20" x14ac:dyDescent="0.25">
      <c r="A372" s="3" t="s">
        <v>17</v>
      </c>
      <c r="B372" s="3" t="s">
        <v>154</v>
      </c>
      <c r="C372" s="3">
        <v>0</v>
      </c>
      <c r="D372" s="3" t="s">
        <v>403</v>
      </c>
      <c r="E372" s="3" t="s">
        <v>406</v>
      </c>
      <c r="F372" s="3" t="s">
        <v>403</v>
      </c>
      <c r="G372" s="3" t="s">
        <v>412</v>
      </c>
      <c r="H372" s="3" t="s">
        <v>419</v>
      </c>
      <c r="I372" s="3" t="s">
        <v>787</v>
      </c>
      <c r="J372" s="3" t="s">
        <v>1474</v>
      </c>
      <c r="K372" s="3" t="s">
        <v>1483</v>
      </c>
      <c r="L372" s="3" t="s">
        <v>21</v>
      </c>
      <c r="M372" s="3" t="s">
        <v>1499</v>
      </c>
      <c r="O372" s="3">
        <v>227061</v>
      </c>
      <c r="P372" s="3">
        <v>2573090</v>
      </c>
      <c r="Q372" s="4">
        <f t="shared" si="10"/>
        <v>45781</v>
      </c>
      <c r="R372" s="5">
        <f t="shared" si="11"/>
        <v>-227061</v>
      </c>
      <c r="S372" s="5" t="str">
        <f>VLOOKUP(A372,コード等整理!$A$3:$C$17,2,FALSE)</f>
        <v>PL</v>
      </c>
      <c r="T372" s="3">
        <f>VLOOKUP(A372,コード等整理!$A$3:$C$17,3,FALSE)</f>
        <v>150</v>
      </c>
    </row>
    <row r="373" spans="1:20" x14ac:dyDescent="0.25">
      <c r="A373" s="3" t="s">
        <v>30</v>
      </c>
      <c r="B373" s="3" t="s">
        <v>154</v>
      </c>
      <c r="C373" s="3">
        <v>0</v>
      </c>
      <c r="D373" s="3" t="s">
        <v>396</v>
      </c>
      <c r="E373" s="3" t="s">
        <v>406</v>
      </c>
      <c r="F373" s="3" t="s">
        <v>396</v>
      </c>
      <c r="G373" s="3" t="s">
        <v>416</v>
      </c>
      <c r="H373" s="3" t="s">
        <v>424</v>
      </c>
      <c r="I373" s="3" t="s">
        <v>788</v>
      </c>
      <c r="J373" s="3" t="s">
        <v>1474</v>
      </c>
      <c r="K373" s="3" t="s">
        <v>1482</v>
      </c>
      <c r="L373" s="3" t="s">
        <v>1487</v>
      </c>
      <c r="M373" s="3" t="s">
        <v>1495</v>
      </c>
      <c r="O373" s="3">
        <v>180042</v>
      </c>
      <c r="P373" s="3">
        <v>698532</v>
      </c>
      <c r="Q373" s="4">
        <f t="shared" si="10"/>
        <v>45781</v>
      </c>
      <c r="R373" s="5">
        <f t="shared" si="11"/>
        <v>-180042</v>
      </c>
      <c r="S373" s="5" t="str">
        <f>VLOOKUP(A373,コード等整理!$A$3:$C$17,2,FALSE)</f>
        <v>PL</v>
      </c>
      <c r="T373" s="3">
        <f>VLOOKUP(A373,コード等整理!$A$3:$C$17,3,FALSE)</f>
        <v>70</v>
      </c>
    </row>
    <row r="374" spans="1:20" x14ac:dyDescent="0.25">
      <c r="A374" s="3" t="s">
        <v>16</v>
      </c>
      <c r="B374" s="3" t="s">
        <v>154</v>
      </c>
      <c r="C374" s="3">
        <v>0</v>
      </c>
      <c r="D374" s="3" t="s">
        <v>398</v>
      </c>
      <c r="E374" s="3" t="s">
        <v>407</v>
      </c>
      <c r="F374" s="3" t="s">
        <v>398</v>
      </c>
      <c r="G374" s="3" t="s">
        <v>410</v>
      </c>
      <c r="H374" s="3" t="s">
        <v>422</v>
      </c>
      <c r="I374" s="3" t="s">
        <v>789</v>
      </c>
      <c r="J374" s="3" t="s">
        <v>1473</v>
      </c>
      <c r="K374" s="3" t="s">
        <v>1485</v>
      </c>
      <c r="L374" s="3" t="s">
        <v>1491</v>
      </c>
      <c r="M374" s="3" t="s">
        <v>1499</v>
      </c>
      <c r="N374" s="3">
        <v>245675</v>
      </c>
      <c r="P374" s="3">
        <v>1691853</v>
      </c>
      <c r="Q374" s="4">
        <f t="shared" si="10"/>
        <v>45781</v>
      </c>
      <c r="R374" s="5">
        <f t="shared" si="11"/>
        <v>245675</v>
      </c>
      <c r="S374" s="5" t="str">
        <f>VLOOKUP(A374,コード等整理!$A$3:$C$17,2,FALSE)</f>
        <v>BS</v>
      </c>
      <c r="T374" s="3">
        <f>VLOOKUP(A374,コード等整理!$A$3:$C$17,3,FALSE)</f>
        <v>50</v>
      </c>
    </row>
    <row r="375" spans="1:20" x14ac:dyDescent="0.25">
      <c r="A375" s="3" t="s">
        <v>19</v>
      </c>
      <c r="B375" s="3" t="s">
        <v>155</v>
      </c>
      <c r="C375" s="3">
        <v>0</v>
      </c>
      <c r="D375" s="3" t="s">
        <v>399</v>
      </c>
      <c r="E375" s="3" t="s">
        <v>406</v>
      </c>
      <c r="F375" s="3" t="s">
        <v>399</v>
      </c>
      <c r="G375" s="3" t="s">
        <v>413</v>
      </c>
      <c r="H375" s="3" t="s">
        <v>423</v>
      </c>
      <c r="I375" s="3" t="s">
        <v>790</v>
      </c>
      <c r="J375" s="3" t="s">
        <v>1467</v>
      </c>
      <c r="K375" s="3" t="s">
        <v>1479</v>
      </c>
      <c r="L375" s="3" t="s">
        <v>1487</v>
      </c>
      <c r="M375" s="3" t="s">
        <v>1495</v>
      </c>
      <c r="N375" s="3">
        <v>249136</v>
      </c>
      <c r="P375" s="3">
        <v>2265618</v>
      </c>
      <c r="Q375" s="4">
        <f t="shared" si="10"/>
        <v>45782</v>
      </c>
      <c r="R375" s="5">
        <f t="shared" si="11"/>
        <v>249136</v>
      </c>
      <c r="S375" s="5" t="str">
        <f>VLOOKUP(A375,コード等整理!$A$3:$C$17,2,FALSE)</f>
        <v>PL</v>
      </c>
      <c r="T375" s="3">
        <f>VLOOKUP(A375,コード等整理!$A$3:$C$17,3,FALSE)</f>
        <v>100</v>
      </c>
    </row>
    <row r="376" spans="1:20" x14ac:dyDescent="0.25">
      <c r="A376" s="3" t="s">
        <v>23</v>
      </c>
      <c r="B376" s="3" t="s">
        <v>156</v>
      </c>
      <c r="C376" s="3">
        <v>0</v>
      </c>
      <c r="D376" s="3" t="s">
        <v>397</v>
      </c>
      <c r="E376" s="3" t="s">
        <v>406</v>
      </c>
      <c r="F376" s="3" t="s">
        <v>397</v>
      </c>
      <c r="G376" s="3" t="s">
        <v>415</v>
      </c>
      <c r="H376" s="3" t="s">
        <v>420</v>
      </c>
      <c r="I376" s="3" t="s">
        <v>791</v>
      </c>
      <c r="J376" s="3" t="s">
        <v>1473</v>
      </c>
      <c r="K376" s="3" t="s">
        <v>1482</v>
      </c>
      <c r="L376" s="3" t="s">
        <v>21</v>
      </c>
      <c r="M376" s="3" t="s">
        <v>1497</v>
      </c>
      <c r="O376" s="3">
        <v>442115</v>
      </c>
      <c r="P376" s="3">
        <v>791221</v>
      </c>
      <c r="Q376" s="4">
        <f t="shared" si="10"/>
        <v>45783</v>
      </c>
      <c r="R376" s="5">
        <f t="shared" si="11"/>
        <v>-442115</v>
      </c>
      <c r="S376" s="5" t="str">
        <f>VLOOKUP(A376,コード等整理!$A$3:$C$17,2,FALSE)</f>
        <v>PL</v>
      </c>
      <c r="T376" s="3">
        <f>VLOOKUP(A376,コード等整理!$A$3:$C$17,3,FALSE)</f>
        <v>130</v>
      </c>
    </row>
    <row r="377" spans="1:20" x14ac:dyDescent="0.25">
      <c r="A377" s="3" t="s">
        <v>21</v>
      </c>
      <c r="B377" s="3" t="s">
        <v>156</v>
      </c>
      <c r="C377" s="3">
        <v>0</v>
      </c>
      <c r="D377" s="3" t="s">
        <v>399</v>
      </c>
      <c r="E377" s="3" t="s">
        <v>407</v>
      </c>
      <c r="F377" s="3" t="s">
        <v>399</v>
      </c>
      <c r="G377" s="3" t="s">
        <v>410</v>
      </c>
      <c r="H377" s="3" t="s">
        <v>418</v>
      </c>
      <c r="I377" s="3" t="s">
        <v>792</v>
      </c>
      <c r="J377" s="3" t="s">
        <v>1472</v>
      </c>
      <c r="K377" s="3" t="s">
        <v>1478</v>
      </c>
      <c r="L377" s="3" t="s">
        <v>1488</v>
      </c>
      <c r="M377" s="3" t="s">
        <v>1498</v>
      </c>
      <c r="O377" s="3">
        <v>98850</v>
      </c>
      <c r="P377" s="3">
        <v>1788368</v>
      </c>
      <c r="Q377" s="4">
        <f t="shared" si="10"/>
        <v>45783</v>
      </c>
      <c r="R377" s="5">
        <f t="shared" si="11"/>
        <v>-98850</v>
      </c>
      <c r="S377" s="5" t="str">
        <f>VLOOKUP(A377,コード等整理!$A$3:$C$17,2,FALSE)</f>
        <v>PL</v>
      </c>
      <c r="T377" s="3">
        <f>VLOOKUP(A377,コード等整理!$A$3:$C$17,3,FALSE)</f>
        <v>120</v>
      </c>
    </row>
    <row r="378" spans="1:20" x14ac:dyDescent="0.25">
      <c r="A378" s="3" t="s">
        <v>16</v>
      </c>
      <c r="B378" s="3" t="s">
        <v>156</v>
      </c>
      <c r="C378" s="3">
        <v>0</v>
      </c>
      <c r="D378" s="3" t="s">
        <v>399</v>
      </c>
      <c r="E378" s="3" t="s">
        <v>408</v>
      </c>
      <c r="F378" s="3" t="s">
        <v>399</v>
      </c>
      <c r="G378" s="3" t="s">
        <v>414</v>
      </c>
      <c r="H378" s="3" t="s">
        <v>423</v>
      </c>
      <c r="I378" s="3" t="s">
        <v>793</v>
      </c>
      <c r="J378" s="3" t="s">
        <v>1470</v>
      </c>
      <c r="K378" s="3" t="s">
        <v>1480</v>
      </c>
      <c r="L378" s="3" t="s">
        <v>1494</v>
      </c>
      <c r="M378" s="3" t="s">
        <v>1495</v>
      </c>
      <c r="O378" s="3">
        <v>443837</v>
      </c>
      <c r="P378" s="3">
        <v>2288218</v>
      </c>
      <c r="Q378" s="4">
        <f t="shared" si="10"/>
        <v>45783</v>
      </c>
      <c r="R378" s="5">
        <f t="shared" si="11"/>
        <v>-443837</v>
      </c>
      <c r="S378" s="5" t="str">
        <f>VLOOKUP(A378,コード等整理!$A$3:$C$17,2,FALSE)</f>
        <v>BS</v>
      </c>
      <c r="T378" s="3">
        <f>VLOOKUP(A378,コード等整理!$A$3:$C$17,3,FALSE)</f>
        <v>50</v>
      </c>
    </row>
    <row r="379" spans="1:20" x14ac:dyDescent="0.25">
      <c r="A379" s="3" t="s">
        <v>25</v>
      </c>
      <c r="B379" s="3" t="s">
        <v>156</v>
      </c>
      <c r="C379" s="3">
        <v>0</v>
      </c>
      <c r="D379" s="3" t="s">
        <v>401</v>
      </c>
      <c r="E379" s="3" t="s">
        <v>407</v>
      </c>
      <c r="F379" s="3" t="s">
        <v>401</v>
      </c>
      <c r="G379" s="3" t="s">
        <v>414</v>
      </c>
      <c r="H379" s="3" t="s">
        <v>424</v>
      </c>
      <c r="I379" s="3" t="s">
        <v>794</v>
      </c>
      <c r="J379" s="3" t="s">
        <v>1473</v>
      </c>
      <c r="K379" s="3" t="s">
        <v>1479</v>
      </c>
      <c r="L379" s="3" t="s">
        <v>1493</v>
      </c>
      <c r="M379" s="3" t="s">
        <v>1504</v>
      </c>
      <c r="N379" s="3">
        <v>288113</v>
      </c>
      <c r="P379" s="3">
        <v>2136517</v>
      </c>
      <c r="Q379" s="4">
        <f t="shared" si="10"/>
        <v>45783</v>
      </c>
      <c r="R379" s="5">
        <f t="shared" si="11"/>
        <v>288113</v>
      </c>
      <c r="S379" s="5" t="str">
        <f>VLOOKUP(A379,コード等整理!$A$3:$C$17,2,FALSE)</f>
        <v>BS</v>
      </c>
      <c r="T379" s="3">
        <f>VLOOKUP(A379,コード等整理!$A$3:$C$17,3,FALSE)</f>
        <v>60</v>
      </c>
    </row>
    <row r="380" spans="1:20" x14ac:dyDescent="0.25">
      <c r="A380" s="3" t="s">
        <v>20</v>
      </c>
      <c r="B380" s="3" t="s">
        <v>157</v>
      </c>
      <c r="C380" s="3">
        <v>0</v>
      </c>
      <c r="D380" s="3" t="s">
        <v>404</v>
      </c>
      <c r="E380" s="3" t="s">
        <v>408</v>
      </c>
      <c r="F380" s="3" t="s">
        <v>404</v>
      </c>
      <c r="G380" s="3" t="s">
        <v>415</v>
      </c>
      <c r="H380" s="3" t="s">
        <v>423</v>
      </c>
      <c r="I380" s="3" t="s">
        <v>795</v>
      </c>
      <c r="J380" s="3" t="s">
        <v>1476</v>
      </c>
      <c r="K380" s="3" t="s">
        <v>1479</v>
      </c>
      <c r="L380" s="3" t="s">
        <v>1494</v>
      </c>
      <c r="M380" s="3" t="s">
        <v>1496</v>
      </c>
      <c r="O380" s="3">
        <v>92652</v>
      </c>
      <c r="P380" s="3">
        <v>2190711</v>
      </c>
      <c r="Q380" s="4">
        <f t="shared" si="10"/>
        <v>45784</v>
      </c>
      <c r="R380" s="5">
        <f t="shared" si="11"/>
        <v>-92652</v>
      </c>
      <c r="S380" s="5" t="str">
        <f>VLOOKUP(A380,コード等整理!$A$3:$C$17,2,FALSE)</f>
        <v>PL</v>
      </c>
      <c r="T380" s="3">
        <f>VLOOKUP(A380,コード等整理!$A$3:$C$17,3,FALSE)</f>
        <v>110</v>
      </c>
    </row>
    <row r="381" spans="1:20" x14ac:dyDescent="0.25">
      <c r="A381" s="3" t="s">
        <v>26</v>
      </c>
      <c r="B381" s="3" t="s">
        <v>157</v>
      </c>
      <c r="C381" s="3">
        <v>0</v>
      </c>
      <c r="D381" s="3" t="s">
        <v>401</v>
      </c>
      <c r="E381" s="3" t="s">
        <v>408</v>
      </c>
      <c r="F381" s="3" t="s">
        <v>401</v>
      </c>
      <c r="G381" s="3" t="s">
        <v>412</v>
      </c>
      <c r="H381" s="3" t="s">
        <v>418</v>
      </c>
      <c r="I381" s="3" t="s">
        <v>796</v>
      </c>
      <c r="J381" s="3" t="s">
        <v>1475</v>
      </c>
      <c r="K381" s="3" t="s">
        <v>1482</v>
      </c>
      <c r="L381" s="3" t="s">
        <v>1491</v>
      </c>
      <c r="M381" s="3" t="s">
        <v>1499</v>
      </c>
      <c r="N381" s="3">
        <v>17863</v>
      </c>
      <c r="P381" s="3">
        <v>1311079</v>
      </c>
      <c r="Q381" s="4">
        <f t="shared" si="10"/>
        <v>45784</v>
      </c>
      <c r="R381" s="5">
        <f t="shared" si="11"/>
        <v>17863</v>
      </c>
      <c r="S381" s="5" t="str">
        <f>VLOOKUP(A381,コード等整理!$A$3:$C$17,2,FALSE)</f>
        <v>BS</v>
      </c>
      <c r="T381" s="3">
        <f>VLOOKUP(A381,コード等整理!$A$3:$C$17,3,FALSE)</f>
        <v>30</v>
      </c>
    </row>
    <row r="382" spans="1:20" x14ac:dyDescent="0.25">
      <c r="A382" s="3" t="s">
        <v>27</v>
      </c>
      <c r="B382" s="3" t="s">
        <v>157</v>
      </c>
      <c r="C382" s="3">
        <v>0</v>
      </c>
      <c r="D382" s="3" t="s">
        <v>397</v>
      </c>
      <c r="E382" s="3" t="s">
        <v>406</v>
      </c>
      <c r="F382" s="3" t="s">
        <v>397</v>
      </c>
      <c r="G382" s="3" t="s">
        <v>413</v>
      </c>
      <c r="H382" s="3" t="s">
        <v>420</v>
      </c>
      <c r="I382" s="3" t="s">
        <v>797</v>
      </c>
      <c r="J382" s="3" t="s">
        <v>1469</v>
      </c>
      <c r="K382" s="3" t="s">
        <v>1478</v>
      </c>
      <c r="L382" s="3" t="s">
        <v>1490</v>
      </c>
      <c r="M382" s="3" t="s">
        <v>1500</v>
      </c>
      <c r="N382" s="3">
        <v>91579</v>
      </c>
      <c r="P382" s="3">
        <v>666904</v>
      </c>
      <c r="Q382" s="4">
        <f t="shared" si="10"/>
        <v>45784</v>
      </c>
      <c r="R382" s="5">
        <f t="shared" si="11"/>
        <v>91579</v>
      </c>
      <c r="S382" s="5" t="str">
        <f>VLOOKUP(A382,コード等整理!$A$3:$C$17,2,FALSE)</f>
        <v>BS</v>
      </c>
      <c r="T382" s="3">
        <f>VLOOKUP(A382,コード等整理!$A$3:$C$17,3,FALSE)</f>
        <v>20</v>
      </c>
    </row>
    <row r="383" spans="1:20" x14ac:dyDescent="0.25">
      <c r="A383" s="3" t="s">
        <v>23</v>
      </c>
      <c r="B383" s="3" t="s">
        <v>157</v>
      </c>
      <c r="C383" s="3">
        <v>0</v>
      </c>
      <c r="D383" s="3" t="s">
        <v>405</v>
      </c>
      <c r="E383" s="3" t="s">
        <v>408</v>
      </c>
      <c r="F383" s="3" t="s">
        <v>405</v>
      </c>
      <c r="G383" s="3" t="s">
        <v>410</v>
      </c>
      <c r="H383" s="3" t="s">
        <v>421</v>
      </c>
      <c r="I383" s="3" t="s">
        <v>798</v>
      </c>
      <c r="J383" s="3" t="s">
        <v>1474</v>
      </c>
      <c r="K383" s="3" t="s">
        <v>1477</v>
      </c>
      <c r="L383" s="3" t="s">
        <v>19</v>
      </c>
      <c r="M383" s="3" t="s">
        <v>1502</v>
      </c>
      <c r="N383" s="3">
        <v>54331</v>
      </c>
      <c r="P383" s="3">
        <v>1180593</v>
      </c>
      <c r="Q383" s="4">
        <f t="shared" si="10"/>
        <v>45784</v>
      </c>
      <c r="R383" s="5">
        <f t="shared" si="11"/>
        <v>54331</v>
      </c>
      <c r="S383" s="5" t="str">
        <f>VLOOKUP(A383,コード等整理!$A$3:$C$17,2,FALSE)</f>
        <v>PL</v>
      </c>
      <c r="T383" s="3">
        <f>VLOOKUP(A383,コード等整理!$A$3:$C$17,3,FALSE)</f>
        <v>130</v>
      </c>
    </row>
    <row r="384" spans="1:20" x14ac:dyDescent="0.25">
      <c r="A384" s="3" t="s">
        <v>19</v>
      </c>
      <c r="B384" s="3" t="s">
        <v>157</v>
      </c>
      <c r="C384" s="3">
        <v>0</v>
      </c>
      <c r="D384" s="3" t="s">
        <v>396</v>
      </c>
      <c r="E384" s="3" t="s">
        <v>406</v>
      </c>
      <c r="F384" s="3" t="s">
        <v>396</v>
      </c>
      <c r="G384" s="3" t="s">
        <v>416</v>
      </c>
      <c r="H384" s="3" t="s">
        <v>424</v>
      </c>
      <c r="I384" s="3" t="s">
        <v>799</v>
      </c>
      <c r="J384" s="3" t="s">
        <v>1474</v>
      </c>
      <c r="K384" s="3" t="s">
        <v>1482</v>
      </c>
      <c r="L384" s="3" t="s">
        <v>1491</v>
      </c>
      <c r="M384" s="3" t="s">
        <v>1496</v>
      </c>
      <c r="O384" s="3">
        <v>118144</v>
      </c>
      <c r="P384" s="3">
        <v>772314</v>
      </c>
      <c r="Q384" s="4">
        <f t="shared" si="10"/>
        <v>45784</v>
      </c>
      <c r="R384" s="5">
        <f t="shared" si="11"/>
        <v>-118144</v>
      </c>
      <c r="S384" s="5" t="str">
        <f>VLOOKUP(A384,コード等整理!$A$3:$C$17,2,FALSE)</f>
        <v>PL</v>
      </c>
      <c r="T384" s="3">
        <f>VLOOKUP(A384,コード等整理!$A$3:$C$17,3,FALSE)</f>
        <v>100</v>
      </c>
    </row>
    <row r="385" spans="1:20" x14ac:dyDescent="0.25">
      <c r="A385" s="3" t="s">
        <v>27</v>
      </c>
      <c r="B385" s="3" t="s">
        <v>158</v>
      </c>
      <c r="C385" s="3">
        <v>0</v>
      </c>
      <c r="D385" s="3" t="s">
        <v>401</v>
      </c>
      <c r="E385" s="3" t="s">
        <v>406</v>
      </c>
      <c r="F385" s="3" t="s">
        <v>401</v>
      </c>
      <c r="G385" s="3" t="s">
        <v>24</v>
      </c>
      <c r="H385" s="3" t="s">
        <v>424</v>
      </c>
      <c r="I385" s="3" t="s">
        <v>800</v>
      </c>
      <c r="J385" s="3" t="s">
        <v>1467</v>
      </c>
      <c r="K385" s="3" t="s">
        <v>1477</v>
      </c>
      <c r="L385" s="3" t="s">
        <v>21</v>
      </c>
      <c r="M385" s="3" t="s">
        <v>1503</v>
      </c>
      <c r="N385" s="3">
        <v>172842</v>
      </c>
      <c r="P385" s="3">
        <v>2368924</v>
      </c>
      <c r="Q385" s="4">
        <f t="shared" si="10"/>
        <v>45785</v>
      </c>
      <c r="R385" s="5">
        <f t="shared" si="11"/>
        <v>172842</v>
      </c>
      <c r="S385" s="5" t="str">
        <f>VLOOKUP(A385,コード等整理!$A$3:$C$17,2,FALSE)</f>
        <v>BS</v>
      </c>
      <c r="T385" s="3">
        <f>VLOOKUP(A385,コード等整理!$A$3:$C$17,3,FALSE)</f>
        <v>20</v>
      </c>
    </row>
    <row r="386" spans="1:20" x14ac:dyDescent="0.25">
      <c r="A386" s="3" t="s">
        <v>25</v>
      </c>
      <c r="B386" s="3" t="s">
        <v>158</v>
      </c>
      <c r="C386" s="3">
        <v>0</v>
      </c>
      <c r="D386" s="3" t="s">
        <v>403</v>
      </c>
      <c r="E386" s="3" t="s">
        <v>406</v>
      </c>
      <c r="F386" s="3" t="s">
        <v>403</v>
      </c>
      <c r="G386" s="3" t="s">
        <v>416</v>
      </c>
      <c r="H386" s="3" t="s">
        <v>419</v>
      </c>
      <c r="I386" s="3" t="s">
        <v>801</v>
      </c>
      <c r="J386" s="3" t="s">
        <v>1468</v>
      </c>
      <c r="K386" s="3" t="s">
        <v>1478</v>
      </c>
      <c r="L386" s="3" t="s">
        <v>1490</v>
      </c>
      <c r="M386" s="3" t="s">
        <v>1503</v>
      </c>
      <c r="O386" s="3">
        <v>224069</v>
      </c>
      <c r="P386" s="3">
        <v>2534701</v>
      </c>
      <c r="Q386" s="4">
        <f t="shared" si="10"/>
        <v>45785</v>
      </c>
      <c r="R386" s="5">
        <f t="shared" si="11"/>
        <v>-224069</v>
      </c>
      <c r="S386" s="5" t="str">
        <f>VLOOKUP(A386,コード等整理!$A$3:$C$17,2,FALSE)</f>
        <v>BS</v>
      </c>
      <c r="T386" s="3">
        <f>VLOOKUP(A386,コード等整理!$A$3:$C$17,3,FALSE)</f>
        <v>60</v>
      </c>
    </row>
    <row r="387" spans="1:20" x14ac:dyDescent="0.25">
      <c r="A387" s="3" t="s">
        <v>29</v>
      </c>
      <c r="B387" s="3" t="s">
        <v>158</v>
      </c>
      <c r="C387" s="3">
        <v>0</v>
      </c>
      <c r="D387" s="3" t="s">
        <v>402</v>
      </c>
      <c r="E387" s="3" t="s">
        <v>407</v>
      </c>
      <c r="F387" s="3" t="s">
        <v>402</v>
      </c>
      <c r="G387" s="3" t="s">
        <v>24</v>
      </c>
      <c r="H387" s="3" t="s">
        <v>421</v>
      </c>
      <c r="I387" s="3" t="s">
        <v>672</v>
      </c>
      <c r="J387" s="3" t="s">
        <v>1470</v>
      </c>
      <c r="K387" s="3" t="s">
        <v>1483</v>
      </c>
      <c r="L387" s="3" t="s">
        <v>1491</v>
      </c>
      <c r="M387" s="3" t="s">
        <v>1501</v>
      </c>
      <c r="N387" s="3">
        <v>58533</v>
      </c>
      <c r="P387" s="3">
        <v>725339</v>
      </c>
      <c r="Q387" s="4">
        <f t="shared" si="10"/>
        <v>45785</v>
      </c>
      <c r="R387" s="5">
        <f t="shared" si="11"/>
        <v>58533</v>
      </c>
      <c r="S387" s="5" t="str">
        <f>VLOOKUP(A387,コード等整理!$A$3:$C$17,2,FALSE)</f>
        <v>PL</v>
      </c>
      <c r="T387" s="3">
        <f>VLOOKUP(A387,コード等整理!$A$3:$C$17,3,FALSE)</f>
        <v>80</v>
      </c>
    </row>
    <row r="388" spans="1:20" x14ac:dyDescent="0.25">
      <c r="A388" s="3" t="s">
        <v>27</v>
      </c>
      <c r="B388" s="3" t="s">
        <v>159</v>
      </c>
      <c r="C388" s="3">
        <v>0</v>
      </c>
      <c r="D388" s="3" t="s">
        <v>398</v>
      </c>
      <c r="E388" s="3" t="s">
        <v>408</v>
      </c>
      <c r="F388" s="3" t="s">
        <v>398</v>
      </c>
      <c r="G388" s="3" t="s">
        <v>417</v>
      </c>
      <c r="H388" s="3" t="s">
        <v>420</v>
      </c>
      <c r="I388" s="3" t="s">
        <v>802</v>
      </c>
      <c r="J388" s="3" t="s">
        <v>1467</v>
      </c>
      <c r="K388" s="3" t="s">
        <v>1478</v>
      </c>
      <c r="L388" s="3" t="s">
        <v>1490</v>
      </c>
      <c r="M388" s="3" t="s">
        <v>1495</v>
      </c>
      <c r="N388" s="3">
        <v>105502</v>
      </c>
      <c r="P388" s="3">
        <v>2441871</v>
      </c>
      <c r="Q388" s="4">
        <f t="shared" ref="Q388:Q451" si="12">B388*1</f>
        <v>45786</v>
      </c>
      <c r="R388" s="5">
        <f t="shared" ref="R388:R451" si="13">N388-O388</f>
        <v>105502</v>
      </c>
      <c r="S388" s="5" t="str">
        <f>VLOOKUP(A388,コード等整理!$A$3:$C$17,2,FALSE)</f>
        <v>BS</v>
      </c>
      <c r="T388" s="3">
        <f>VLOOKUP(A388,コード等整理!$A$3:$C$17,3,FALSE)</f>
        <v>20</v>
      </c>
    </row>
    <row r="389" spans="1:20" x14ac:dyDescent="0.25">
      <c r="A389" s="3" t="s">
        <v>28</v>
      </c>
      <c r="B389" s="3" t="s">
        <v>159</v>
      </c>
      <c r="C389" s="3">
        <v>0</v>
      </c>
      <c r="D389" s="3" t="s">
        <v>404</v>
      </c>
      <c r="E389" s="3" t="s">
        <v>406</v>
      </c>
      <c r="F389" s="3" t="s">
        <v>404</v>
      </c>
      <c r="G389" s="3" t="s">
        <v>409</v>
      </c>
      <c r="H389" s="3" t="s">
        <v>418</v>
      </c>
      <c r="I389" s="3" t="s">
        <v>803</v>
      </c>
      <c r="J389" s="3" t="s">
        <v>1471</v>
      </c>
      <c r="K389" s="3" t="s">
        <v>1484</v>
      </c>
      <c r="L389" s="3" t="s">
        <v>1494</v>
      </c>
      <c r="M389" s="3" t="s">
        <v>1504</v>
      </c>
      <c r="O389" s="3">
        <v>60354</v>
      </c>
      <c r="P389" s="3">
        <v>1469632</v>
      </c>
      <c r="Q389" s="4">
        <f t="shared" si="12"/>
        <v>45786</v>
      </c>
      <c r="R389" s="5">
        <f t="shared" si="13"/>
        <v>-60354</v>
      </c>
      <c r="S389" s="5" t="str">
        <f>VLOOKUP(A389,コード等整理!$A$3:$C$17,2,FALSE)</f>
        <v>BS</v>
      </c>
      <c r="T389" s="3">
        <f>VLOOKUP(A389,コード等整理!$A$3:$C$17,3,FALSE)</f>
        <v>40</v>
      </c>
    </row>
    <row r="390" spans="1:20" x14ac:dyDescent="0.25">
      <c r="A390" s="3" t="s">
        <v>30</v>
      </c>
      <c r="B390" s="3" t="s">
        <v>159</v>
      </c>
      <c r="C390" s="3">
        <v>0</v>
      </c>
      <c r="D390" s="3" t="s">
        <v>398</v>
      </c>
      <c r="E390" s="3" t="s">
        <v>407</v>
      </c>
      <c r="F390" s="3" t="s">
        <v>398</v>
      </c>
      <c r="G390" s="3" t="s">
        <v>412</v>
      </c>
      <c r="H390" s="3" t="s">
        <v>418</v>
      </c>
      <c r="I390" s="3" t="s">
        <v>804</v>
      </c>
      <c r="J390" s="3" t="s">
        <v>1469</v>
      </c>
      <c r="K390" s="3" t="s">
        <v>1479</v>
      </c>
      <c r="L390" s="3" t="s">
        <v>21</v>
      </c>
      <c r="M390" s="3" t="s">
        <v>1502</v>
      </c>
      <c r="N390" s="3">
        <v>285068</v>
      </c>
      <c r="P390" s="3">
        <v>2485872</v>
      </c>
      <c r="Q390" s="4">
        <f t="shared" si="12"/>
        <v>45786</v>
      </c>
      <c r="R390" s="5">
        <f t="shared" si="13"/>
        <v>285068</v>
      </c>
      <c r="S390" s="5" t="str">
        <f>VLOOKUP(A390,コード等整理!$A$3:$C$17,2,FALSE)</f>
        <v>PL</v>
      </c>
      <c r="T390" s="3">
        <f>VLOOKUP(A390,コード等整理!$A$3:$C$17,3,FALSE)</f>
        <v>70</v>
      </c>
    </row>
    <row r="391" spans="1:20" x14ac:dyDescent="0.25">
      <c r="A391" s="3" t="s">
        <v>23</v>
      </c>
      <c r="B391" s="3" t="s">
        <v>160</v>
      </c>
      <c r="C391" s="3">
        <v>0</v>
      </c>
      <c r="D391" s="3" t="s">
        <v>404</v>
      </c>
      <c r="E391" s="3" t="s">
        <v>408</v>
      </c>
      <c r="F391" s="3" t="s">
        <v>404</v>
      </c>
      <c r="G391" s="3" t="s">
        <v>414</v>
      </c>
      <c r="H391" s="3" t="s">
        <v>424</v>
      </c>
      <c r="I391" s="3" t="s">
        <v>805</v>
      </c>
      <c r="J391" s="3" t="s">
        <v>1473</v>
      </c>
      <c r="K391" s="3" t="s">
        <v>1480</v>
      </c>
      <c r="L391" s="3" t="s">
        <v>1489</v>
      </c>
      <c r="M391" s="3" t="s">
        <v>1501</v>
      </c>
      <c r="N391" s="3">
        <v>408143</v>
      </c>
      <c r="P391" s="3">
        <v>1693195</v>
      </c>
      <c r="Q391" s="4">
        <f t="shared" si="12"/>
        <v>45787</v>
      </c>
      <c r="R391" s="5">
        <f t="shared" si="13"/>
        <v>408143</v>
      </c>
      <c r="S391" s="5" t="str">
        <f>VLOOKUP(A391,コード等整理!$A$3:$C$17,2,FALSE)</f>
        <v>PL</v>
      </c>
      <c r="T391" s="3">
        <f>VLOOKUP(A391,コード等整理!$A$3:$C$17,3,FALSE)</f>
        <v>130</v>
      </c>
    </row>
    <row r="392" spans="1:20" x14ac:dyDescent="0.25">
      <c r="A392" s="3" t="s">
        <v>26</v>
      </c>
      <c r="B392" s="3" t="s">
        <v>160</v>
      </c>
      <c r="C392" s="3">
        <v>0</v>
      </c>
      <c r="D392" s="3" t="s">
        <v>400</v>
      </c>
      <c r="E392" s="3" t="s">
        <v>407</v>
      </c>
      <c r="F392" s="3" t="s">
        <v>400</v>
      </c>
      <c r="G392" s="3" t="s">
        <v>411</v>
      </c>
      <c r="H392" s="3" t="s">
        <v>421</v>
      </c>
      <c r="I392" s="3" t="s">
        <v>806</v>
      </c>
      <c r="J392" s="3" t="s">
        <v>1470</v>
      </c>
      <c r="K392" s="3" t="s">
        <v>1486</v>
      </c>
      <c r="L392" s="3" t="s">
        <v>21</v>
      </c>
      <c r="M392" s="3" t="s">
        <v>1499</v>
      </c>
      <c r="O392" s="3">
        <v>339828</v>
      </c>
      <c r="P392" s="3">
        <v>1220128</v>
      </c>
      <c r="Q392" s="4">
        <f t="shared" si="12"/>
        <v>45787</v>
      </c>
      <c r="R392" s="5">
        <f t="shared" si="13"/>
        <v>-339828</v>
      </c>
      <c r="S392" s="5" t="str">
        <f>VLOOKUP(A392,コード等整理!$A$3:$C$17,2,FALSE)</f>
        <v>BS</v>
      </c>
      <c r="T392" s="3">
        <f>VLOOKUP(A392,コード等整理!$A$3:$C$17,3,FALSE)</f>
        <v>30</v>
      </c>
    </row>
    <row r="393" spans="1:20" x14ac:dyDescent="0.25">
      <c r="A393" s="3" t="s">
        <v>24</v>
      </c>
      <c r="B393" s="3" t="s">
        <v>160</v>
      </c>
      <c r="C393" s="3">
        <v>0</v>
      </c>
      <c r="D393" s="3" t="s">
        <v>404</v>
      </c>
      <c r="E393" s="3" t="s">
        <v>407</v>
      </c>
      <c r="F393" s="3" t="s">
        <v>404</v>
      </c>
      <c r="G393" s="3" t="s">
        <v>415</v>
      </c>
      <c r="H393" s="3" t="s">
        <v>418</v>
      </c>
      <c r="I393" s="3" t="s">
        <v>807</v>
      </c>
      <c r="J393" s="3" t="s">
        <v>1475</v>
      </c>
      <c r="K393" s="3" t="s">
        <v>1479</v>
      </c>
      <c r="L393" s="3" t="s">
        <v>1487</v>
      </c>
      <c r="M393" s="3" t="s">
        <v>1496</v>
      </c>
      <c r="N393" s="3">
        <v>238039</v>
      </c>
      <c r="P393" s="3">
        <v>1850629</v>
      </c>
      <c r="Q393" s="4">
        <f t="shared" si="12"/>
        <v>45787</v>
      </c>
      <c r="R393" s="5">
        <f t="shared" si="13"/>
        <v>238039</v>
      </c>
      <c r="S393" s="5" t="str">
        <f>VLOOKUP(A393,コード等整理!$A$3:$C$17,2,FALSE)</f>
        <v>PL</v>
      </c>
      <c r="T393" s="3">
        <f>VLOOKUP(A393,コード等整理!$A$3:$C$17,3,FALSE)</f>
        <v>140</v>
      </c>
    </row>
    <row r="394" spans="1:20" x14ac:dyDescent="0.25">
      <c r="A394" s="3" t="s">
        <v>29</v>
      </c>
      <c r="B394" s="3" t="s">
        <v>160</v>
      </c>
      <c r="C394" s="3">
        <v>0</v>
      </c>
      <c r="D394" s="3" t="s">
        <v>400</v>
      </c>
      <c r="E394" s="3" t="s">
        <v>407</v>
      </c>
      <c r="F394" s="3" t="s">
        <v>400</v>
      </c>
      <c r="G394" s="3" t="s">
        <v>413</v>
      </c>
      <c r="H394" s="3" t="s">
        <v>424</v>
      </c>
      <c r="I394" s="3" t="s">
        <v>759</v>
      </c>
      <c r="J394" s="3" t="s">
        <v>1468</v>
      </c>
      <c r="K394" s="3" t="s">
        <v>1480</v>
      </c>
      <c r="L394" s="3" t="s">
        <v>1489</v>
      </c>
      <c r="M394" s="3" t="s">
        <v>1495</v>
      </c>
      <c r="O394" s="3">
        <v>46145</v>
      </c>
      <c r="P394" s="3">
        <v>2264198</v>
      </c>
      <c r="Q394" s="4">
        <f t="shared" si="12"/>
        <v>45787</v>
      </c>
      <c r="R394" s="5">
        <f t="shared" si="13"/>
        <v>-46145</v>
      </c>
      <c r="S394" s="5" t="str">
        <f>VLOOKUP(A394,コード等整理!$A$3:$C$17,2,FALSE)</f>
        <v>PL</v>
      </c>
      <c r="T394" s="3">
        <f>VLOOKUP(A394,コード等整理!$A$3:$C$17,3,FALSE)</f>
        <v>80</v>
      </c>
    </row>
    <row r="395" spans="1:20" x14ac:dyDescent="0.25">
      <c r="A395" s="3" t="s">
        <v>25</v>
      </c>
      <c r="B395" s="3" t="s">
        <v>160</v>
      </c>
      <c r="C395" s="3">
        <v>0</v>
      </c>
      <c r="D395" s="3" t="s">
        <v>402</v>
      </c>
      <c r="E395" s="3" t="s">
        <v>406</v>
      </c>
      <c r="F395" s="3" t="s">
        <v>402</v>
      </c>
      <c r="G395" s="3" t="s">
        <v>410</v>
      </c>
      <c r="H395" s="3" t="s">
        <v>421</v>
      </c>
      <c r="I395" s="3" t="s">
        <v>557</v>
      </c>
      <c r="J395" s="3" t="s">
        <v>1474</v>
      </c>
      <c r="K395" s="3" t="s">
        <v>1483</v>
      </c>
      <c r="L395" s="3" t="s">
        <v>1493</v>
      </c>
      <c r="M395" s="3" t="s">
        <v>1501</v>
      </c>
      <c r="O395" s="3">
        <v>279368</v>
      </c>
      <c r="P395" s="3">
        <v>2943877</v>
      </c>
      <c r="Q395" s="4">
        <f t="shared" si="12"/>
        <v>45787</v>
      </c>
      <c r="R395" s="5">
        <f t="shared" si="13"/>
        <v>-279368</v>
      </c>
      <c r="S395" s="5" t="str">
        <f>VLOOKUP(A395,コード等整理!$A$3:$C$17,2,FALSE)</f>
        <v>BS</v>
      </c>
      <c r="T395" s="3">
        <f>VLOOKUP(A395,コード等整理!$A$3:$C$17,3,FALSE)</f>
        <v>60</v>
      </c>
    </row>
    <row r="396" spans="1:20" x14ac:dyDescent="0.25">
      <c r="A396" s="3" t="s">
        <v>24</v>
      </c>
      <c r="B396" s="3" t="s">
        <v>161</v>
      </c>
      <c r="C396" s="3">
        <v>0</v>
      </c>
      <c r="D396" s="3" t="s">
        <v>404</v>
      </c>
      <c r="E396" s="3" t="s">
        <v>408</v>
      </c>
      <c r="F396" s="3" t="s">
        <v>404</v>
      </c>
      <c r="G396" s="3" t="s">
        <v>411</v>
      </c>
      <c r="H396" s="3" t="s">
        <v>421</v>
      </c>
      <c r="I396" s="3" t="s">
        <v>808</v>
      </c>
      <c r="J396" s="3" t="s">
        <v>1467</v>
      </c>
      <c r="K396" s="3" t="s">
        <v>1483</v>
      </c>
      <c r="L396" s="3" t="s">
        <v>1494</v>
      </c>
      <c r="M396" s="3" t="s">
        <v>1498</v>
      </c>
      <c r="N396" s="3">
        <v>115270</v>
      </c>
      <c r="P396" s="3">
        <v>2253084</v>
      </c>
      <c r="Q396" s="4">
        <f t="shared" si="12"/>
        <v>45788</v>
      </c>
      <c r="R396" s="5">
        <f t="shared" si="13"/>
        <v>115270</v>
      </c>
      <c r="S396" s="5" t="str">
        <f>VLOOKUP(A396,コード等整理!$A$3:$C$17,2,FALSE)</f>
        <v>PL</v>
      </c>
      <c r="T396" s="3">
        <f>VLOOKUP(A396,コード等整理!$A$3:$C$17,3,FALSE)</f>
        <v>140</v>
      </c>
    </row>
    <row r="397" spans="1:20" x14ac:dyDescent="0.25">
      <c r="A397" s="3" t="s">
        <v>25</v>
      </c>
      <c r="B397" s="3" t="s">
        <v>161</v>
      </c>
      <c r="C397" s="3">
        <v>0</v>
      </c>
      <c r="D397" s="3" t="s">
        <v>397</v>
      </c>
      <c r="E397" s="3" t="s">
        <v>406</v>
      </c>
      <c r="F397" s="3" t="s">
        <v>397</v>
      </c>
      <c r="G397" s="3" t="s">
        <v>410</v>
      </c>
      <c r="H397" s="3" t="s">
        <v>424</v>
      </c>
      <c r="I397" s="3" t="s">
        <v>809</v>
      </c>
      <c r="J397" s="3" t="s">
        <v>1476</v>
      </c>
      <c r="K397" s="3" t="s">
        <v>1481</v>
      </c>
      <c r="L397" s="3" t="s">
        <v>19</v>
      </c>
      <c r="M397" s="3" t="s">
        <v>1504</v>
      </c>
      <c r="N397" s="3">
        <v>470247</v>
      </c>
      <c r="P397" s="3">
        <v>999683</v>
      </c>
      <c r="Q397" s="4">
        <f t="shared" si="12"/>
        <v>45788</v>
      </c>
      <c r="R397" s="5">
        <f t="shared" si="13"/>
        <v>470247</v>
      </c>
      <c r="S397" s="5" t="str">
        <f>VLOOKUP(A397,コード等整理!$A$3:$C$17,2,FALSE)</f>
        <v>BS</v>
      </c>
      <c r="T397" s="3">
        <f>VLOOKUP(A397,コード等整理!$A$3:$C$17,3,FALSE)</f>
        <v>60</v>
      </c>
    </row>
    <row r="398" spans="1:20" x14ac:dyDescent="0.25">
      <c r="A398" s="3" t="s">
        <v>19</v>
      </c>
      <c r="B398" s="3" t="s">
        <v>162</v>
      </c>
      <c r="C398" s="3">
        <v>0</v>
      </c>
      <c r="D398" s="3" t="s">
        <v>400</v>
      </c>
      <c r="E398" s="3" t="s">
        <v>406</v>
      </c>
      <c r="F398" s="3" t="s">
        <v>400</v>
      </c>
      <c r="G398" s="3" t="s">
        <v>411</v>
      </c>
      <c r="H398" s="3" t="s">
        <v>420</v>
      </c>
      <c r="I398" s="3" t="s">
        <v>810</v>
      </c>
      <c r="J398" s="3" t="s">
        <v>1470</v>
      </c>
      <c r="K398" s="3" t="s">
        <v>1477</v>
      </c>
      <c r="L398" s="3" t="s">
        <v>1491</v>
      </c>
      <c r="M398" s="3" t="s">
        <v>1500</v>
      </c>
      <c r="N398" s="3">
        <v>403861</v>
      </c>
      <c r="P398" s="3">
        <v>860774</v>
      </c>
      <c r="Q398" s="4">
        <f t="shared" si="12"/>
        <v>45789</v>
      </c>
      <c r="R398" s="5">
        <f t="shared" si="13"/>
        <v>403861</v>
      </c>
      <c r="S398" s="5" t="str">
        <f>VLOOKUP(A398,コード等整理!$A$3:$C$17,2,FALSE)</f>
        <v>PL</v>
      </c>
      <c r="T398" s="3">
        <f>VLOOKUP(A398,コード等整理!$A$3:$C$17,3,FALSE)</f>
        <v>100</v>
      </c>
    </row>
    <row r="399" spans="1:20" x14ac:dyDescent="0.25">
      <c r="A399" s="3" t="s">
        <v>19</v>
      </c>
      <c r="B399" s="3" t="s">
        <v>162</v>
      </c>
      <c r="C399" s="3">
        <v>0</v>
      </c>
      <c r="D399" s="3" t="s">
        <v>404</v>
      </c>
      <c r="E399" s="3" t="s">
        <v>408</v>
      </c>
      <c r="F399" s="3" t="s">
        <v>404</v>
      </c>
      <c r="G399" s="3" t="s">
        <v>412</v>
      </c>
      <c r="H399" s="3" t="s">
        <v>424</v>
      </c>
      <c r="I399" s="3" t="s">
        <v>811</v>
      </c>
      <c r="J399" s="3" t="s">
        <v>1467</v>
      </c>
      <c r="K399" s="3" t="s">
        <v>1482</v>
      </c>
      <c r="L399" s="3" t="s">
        <v>1487</v>
      </c>
      <c r="M399" s="3" t="s">
        <v>1500</v>
      </c>
      <c r="O399" s="3">
        <v>181134</v>
      </c>
      <c r="P399" s="3">
        <v>636311</v>
      </c>
      <c r="Q399" s="4">
        <f t="shared" si="12"/>
        <v>45789</v>
      </c>
      <c r="R399" s="5">
        <f t="shared" si="13"/>
        <v>-181134</v>
      </c>
      <c r="S399" s="5" t="str">
        <f>VLOOKUP(A399,コード等整理!$A$3:$C$17,2,FALSE)</f>
        <v>PL</v>
      </c>
      <c r="T399" s="3">
        <f>VLOOKUP(A399,コード等整理!$A$3:$C$17,3,FALSE)</f>
        <v>100</v>
      </c>
    </row>
    <row r="400" spans="1:20" x14ac:dyDescent="0.25">
      <c r="A400" s="3" t="s">
        <v>27</v>
      </c>
      <c r="B400" s="3" t="s">
        <v>162</v>
      </c>
      <c r="C400" s="3">
        <v>0</v>
      </c>
      <c r="D400" s="3" t="s">
        <v>402</v>
      </c>
      <c r="E400" s="3" t="s">
        <v>407</v>
      </c>
      <c r="F400" s="3" t="s">
        <v>402</v>
      </c>
      <c r="G400" s="3" t="s">
        <v>415</v>
      </c>
      <c r="H400" s="3" t="s">
        <v>420</v>
      </c>
      <c r="I400" s="3" t="s">
        <v>812</v>
      </c>
      <c r="J400" s="3" t="s">
        <v>1472</v>
      </c>
      <c r="K400" s="3" t="s">
        <v>1484</v>
      </c>
      <c r="L400" s="3" t="s">
        <v>1489</v>
      </c>
      <c r="M400" s="3" t="s">
        <v>1502</v>
      </c>
      <c r="O400" s="3">
        <v>181483</v>
      </c>
      <c r="P400" s="3">
        <v>1572816</v>
      </c>
      <c r="Q400" s="4">
        <f t="shared" si="12"/>
        <v>45789</v>
      </c>
      <c r="R400" s="5">
        <f t="shared" si="13"/>
        <v>-181483</v>
      </c>
      <c r="S400" s="5" t="str">
        <f>VLOOKUP(A400,コード等整理!$A$3:$C$17,2,FALSE)</f>
        <v>BS</v>
      </c>
      <c r="T400" s="3">
        <f>VLOOKUP(A400,コード等整理!$A$3:$C$17,3,FALSE)</f>
        <v>20</v>
      </c>
    </row>
    <row r="401" spans="1:20" x14ac:dyDescent="0.25">
      <c r="A401" s="3" t="s">
        <v>19</v>
      </c>
      <c r="B401" s="3" t="s">
        <v>162</v>
      </c>
      <c r="C401" s="3">
        <v>0</v>
      </c>
      <c r="D401" s="3" t="s">
        <v>403</v>
      </c>
      <c r="E401" s="3" t="s">
        <v>406</v>
      </c>
      <c r="F401" s="3" t="s">
        <v>403</v>
      </c>
      <c r="G401" s="3" t="s">
        <v>414</v>
      </c>
      <c r="H401" s="3" t="s">
        <v>420</v>
      </c>
      <c r="I401" s="3" t="s">
        <v>813</v>
      </c>
      <c r="J401" s="3" t="s">
        <v>1474</v>
      </c>
      <c r="K401" s="3" t="s">
        <v>1483</v>
      </c>
      <c r="L401" s="3" t="s">
        <v>1487</v>
      </c>
      <c r="M401" s="3" t="s">
        <v>1495</v>
      </c>
      <c r="O401" s="3">
        <v>256975</v>
      </c>
      <c r="P401" s="3">
        <v>2155607</v>
      </c>
      <c r="Q401" s="4">
        <f t="shared" si="12"/>
        <v>45789</v>
      </c>
      <c r="R401" s="5">
        <f t="shared" si="13"/>
        <v>-256975</v>
      </c>
      <c r="S401" s="5" t="str">
        <f>VLOOKUP(A401,コード等整理!$A$3:$C$17,2,FALSE)</f>
        <v>PL</v>
      </c>
      <c r="T401" s="3">
        <f>VLOOKUP(A401,コード等整理!$A$3:$C$17,3,FALSE)</f>
        <v>100</v>
      </c>
    </row>
    <row r="402" spans="1:20" x14ac:dyDescent="0.25">
      <c r="A402" s="3" t="s">
        <v>25</v>
      </c>
      <c r="B402" s="3" t="s">
        <v>162</v>
      </c>
      <c r="C402" s="3">
        <v>0</v>
      </c>
      <c r="D402" s="3" t="s">
        <v>401</v>
      </c>
      <c r="E402" s="3" t="s">
        <v>408</v>
      </c>
      <c r="F402" s="3" t="s">
        <v>401</v>
      </c>
      <c r="G402" s="3" t="s">
        <v>414</v>
      </c>
      <c r="H402" s="3" t="s">
        <v>421</v>
      </c>
      <c r="I402" s="3" t="s">
        <v>814</v>
      </c>
      <c r="J402" s="3" t="s">
        <v>1470</v>
      </c>
      <c r="K402" s="3" t="s">
        <v>1477</v>
      </c>
      <c r="L402" s="3" t="s">
        <v>19</v>
      </c>
      <c r="M402" s="3" t="s">
        <v>1502</v>
      </c>
      <c r="O402" s="3">
        <v>164079</v>
      </c>
      <c r="P402" s="3">
        <v>626491</v>
      </c>
      <c r="Q402" s="4">
        <f t="shared" si="12"/>
        <v>45789</v>
      </c>
      <c r="R402" s="5">
        <f t="shared" si="13"/>
        <v>-164079</v>
      </c>
      <c r="S402" s="5" t="str">
        <f>VLOOKUP(A402,コード等整理!$A$3:$C$17,2,FALSE)</f>
        <v>BS</v>
      </c>
      <c r="T402" s="3">
        <f>VLOOKUP(A402,コード等整理!$A$3:$C$17,3,FALSE)</f>
        <v>60</v>
      </c>
    </row>
    <row r="403" spans="1:20" x14ac:dyDescent="0.25">
      <c r="A403" s="3" t="s">
        <v>29</v>
      </c>
      <c r="B403" s="3" t="s">
        <v>163</v>
      </c>
      <c r="C403" s="3">
        <v>0</v>
      </c>
      <c r="D403" s="3" t="s">
        <v>400</v>
      </c>
      <c r="E403" s="3" t="s">
        <v>408</v>
      </c>
      <c r="F403" s="3" t="s">
        <v>400</v>
      </c>
      <c r="G403" s="3" t="s">
        <v>24</v>
      </c>
      <c r="H403" s="3" t="s">
        <v>424</v>
      </c>
      <c r="I403" s="3" t="s">
        <v>815</v>
      </c>
      <c r="J403" s="3" t="s">
        <v>1468</v>
      </c>
      <c r="K403" s="3" t="s">
        <v>1477</v>
      </c>
      <c r="L403" s="3" t="s">
        <v>1490</v>
      </c>
      <c r="M403" s="3" t="s">
        <v>1498</v>
      </c>
      <c r="N403" s="3">
        <v>353538</v>
      </c>
      <c r="P403" s="3">
        <v>1157418</v>
      </c>
      <c r="Q403" s="4">
        <f t="shared" si="12"/>
        <v>45790</v>
      </c>
      <c r="R403" s="5">
        <f t="shared" si="13"/>
        <v>353538</v>
      </c>
      <c r="S403" s="5" t="str">
        <f>VLOOKUP(A403,コード等整理!$A$3:$C$17,2,FALSE)</f>
        <v>PL</v>
      </c>
      <c r="T403" s="3">
        <f>VLOOKUP(A403,コード等整理!$A$3:$C$17,3,FALSE)</f>
        <v>80</v>
      </c>
    </row>
    <row r="404" spans="1:20" x14ac:dyDescent="0.25">
      <c r="A404" s="3" t="s">
        <v>19</v>
      </c>
      <c r="B404" s="3" t="s">
        <v>163</v>
      </c>
      <c r="C404" s="3">
        <v>0</v>
      </c>
      <c r="D404" s="3" t="s">
        <v>399</v>
      </c>
      <c r="E404" s="3" t="s">
        <v>408</v>
      </c>
      <c r="F404" s="3" t="s">
        <v>399</v>
      </c>
      <c r="G404" s="3" t="s">
        <v>417</v>
      </c>
      <c r="H404" s="3" t="s">
        <v>420</v>
      </c>
      <c r="I404" s="3" t="s">
        <v>816</v>
      </c>
      <c r="J404" s="3" t="s">
        <v>1474</v>
      </c>
      <c r="K404" s="3" t="s">
        <v>1480</v>
      </c>
      <c r="L404" s="3" t="s">
        <v>1491</v>
      </c>
      <c r="M404" s="3" t="s">
        <v>1498</v>
      </c>
      <c r="O404" s="3">
        <v>467079</v>
      </c>
      <c r="P404" s="3">
        <v>2147629</v>
      </c>
      <c r="Q404" s="4">
        <f t="shared" si="12"/>
        <v>45790</v>
      </c>
      <c r="R404" s="5">
        <f t="shared" si="13"/>
        <v>-467079</v>
      </c>
      <c r="S404" s="5" t="str">
        <f>VLOOKUP(A404,コード等整理!$A$3:$C$17,2,FALSE)</f>
        <v>PL</v>
      </c>
      <c r="T404" s="3">
        <f>VLOOKUP(A404,コード等整理!$A$3:$C$17,3,FALSE)</f>
        <v>100</v>
      </c>
    </row>
    <row r="405" spans="1:20" x14ac:dyDescent="0.25">
      <c r="A405" s="3" t="s">
        <v>18</v>
      </c>
      <c r="B405" s="3" t="s">
        <v>163</v>
      </c>
      <c r="C405" s="3">
        <v>0</v>
      </c>
      <c r="D405" s="3" t="s">
        <v>405</v>
      </c>
      <c r="E405" s="3" t="s">
        <v>408</v>
      </c>
      <c r="F405" s="3" t="s">
        <v>405</v>
      </c>
      <c r="G405" s="3" t="s">
        <v>416</v>
      </c>
      <c r="H405" s="3" t="s">
        <v>419</v>
      </c>
      <c r="I405" s="3" t="s">
        <v>817</v>
      </c>
      <c r="J405" s="3" t="s">
        <v>1476</v>
      </c>
      <c r="K405" s="3" t="s">
        <v>1483</v>
      </c>
      <c r="L405" s="3" t="s">
        <v>21</v>
      </c>
      <c r="M405" s="3" t="s">
        <v>1499</v>
      </c>
      <c r="N405" s="3">
        <v>374953</v>
      </c>
      <c r="P405" s="3">
        <v>2828114</v>
      </c>
      <c r="Q405" s="4">
        <f t="shared" si="12"/>
        <v>45790</v>
      </c>
      <c r="R405" s="5">
        <f t="shared" si="13"/>
        <v>374953</v>
      </c>
      <c r="S405" s="5" t="str">
        <f>VLOOKUP(A405,コード等整理!$A$3:$C$17,2,FALSE)</f>
        <v>PL</v>
      </c>
      <c r="T405" s="3">
        <f>VLOOKUP(A405,コード等整理!$A$3:$C$17,3,FALSE)</f>
        <v>90</v>
      </c>
    </row>
    <row r="406" spans="1:20" x14ac:dyDescent="0.25">
      <c r="A406" s="3" t="s">
        <v>24</v>
      </c>
      <c r="B406" s="3" t="s">
        <v>163</v>
      </c>
      <c r="C406" s="3">
        <v>0</v>
      </c>
      <c r="D406" s="3" t="s">
        <v>398</v>
      </c>
      <c r="E406" s="3" t="s">
        <v>408</v>
      </c>
      <c r="F406" s="3" t="s">
        <v>398</v>
      </c>
      <c r="G406" s="3" t="s">
        <v>413</v>
      </c>
      <c r="H406" s="3" t="s">
        <v>418</v>
      </c>
      <c r="I406" s="3" t="s">
        <v>818</v>
      </c>
      <c r="J406" s="3" t="s">
        <v>1475</v>
      </c>
      <c r="K406" s="3" t="s">
        <v>1478</v>
      </c>
      <c r="L406" s="3" t="s">
        <v>1487</v>
      </c>
      <c r="M406" s="3" t="s">
        <v>1503</v>
      </c>
      <c r="N406" s="3">
        <v>478321</v>
      </c>
      <c r="P406" s="3">
        <v>2396842</v>
      </c>
      <c r="Q406" s="4">
        <f t="shared" si="12"/>
        <v>45790</v>
      </c>
      <c r="R406" s="5">
        <f t="shared" si="13"/>
        <v>478321</v>
      </c>
      <c r="S406" s="5" t="str">
        <f>VLOOKUP(A406,コード等整理!$A$3:$C$17,2,FALSE)</f>
        <v>PL</v>
      </c>
      <c r="T406" s="3">
        <f>VLOOKUP(A406,コード等整理!$A$3:$C$17,3,FALSE)</f>
        <v>140</v>
      </c>
    </row>
    <row r="407" spans="1:20" x14ac:dyDescent="0.25">
      <c r="A407" s="3" t="s">
        <v>30</v>
      </c>
      <c r="B407" s="3" t="s">
        <v>164</v>
      </c>
      <c r="C407" s="3">
        <v>0</v>
      </c>
      <c r="D407" s="3" t="s">
        <v>396</v>
      </c>
      <c r="E407" s="3" t="s">
        <v>407</v>
      </c>
      <c r="F407" s="3" t="s">
        <v>396</v>
      </c>
      <c r="G407" s="3" t="s">
        <v>416</v>
      </c>
      <c r="H407" s="3" t="s">
        <v>423</v>
      </c>
      <c r="I407" s="3" t="s">
        <v>819</v>
      </c>
      <c r="J407" s="3" t="s">
        <v>1474</v>
      </c>
      <c r="K407" s="3" t="s">
        <v>1481</v>
      </c>
      <c r="L407" s="3" t="s">
        <v>1492</v>
      </c>
      <c r="M407" s="3" t="s">
        <v>1503</v>
      </c>
      <c r="O407" s="3">
        <v>191961</v>
      </c>
      <c r="P407" s="3">
        <v>1100921</v>
      </c>
      <c r="Q407" s="4">
        <f t="shared" si="12"/>
        <v>45791</v>
      </c>
      <c r="R407" s="5">
        <f t="shared" si="13"/>
        <v>-191961</v>
      </c>
      <c r="S407" s="5" t="str">
        <f>VLOOKUP(A407,コード等整理!$A$3:$C$17,2,FALSE)</f>
        <v>PL</v>
      </c>
      <c r="T407" s="3">
        <f>VLOOKUP(A407,コード等整理!$A$3:$C$17,3,FALSE)</f>
        <v>70</v>
      </c>
    </row>
    <row r="408" spans="1:20" x14ac:dyDescent="0.25">
      <c r="A408" s="3" t="s">
        <v>16</v>
      </c>
      <c r="B408" s="3" t="s">
        <v>164</v>
      </c>
      <c r="C408" s="3">
        <v>0</v>
      </c>
      <c r="D408" s="3" t="s">
        <v>401</v>
      </c>
      <c r="E408" s="3" t="s">
        <v>406</v>
      </c>
      <c r="F408" s="3" t="s">
        <v>401</v>
      </c>
      <c r="G408" s="3" t="s">
        <v>24</v>
      </c>
      <c r="H408" s="3" t="s">
        <v>420</v>
      </c>
      <c r="I408" s="3" t="s">
        <v>820</v>
      </c>
      <c r="J408" s="3" t="s">
        <v>1472</v>
      </c>
      <c r="K408" s="3" t="s">
        <v>1479</v>
      </c>
      <c r="L408" s="3" t="s">
        <v>1487</v>
      </c>
      <c r="M408" s="3" t="s">
        <v>1499</v>
      </c>
      <c r="N408" s="3">
        <v>495481</v>
      </c>
      <c r="P408" s="3">
        <v>1954218</v>
      </c>
      <c r="Q408" s="4">
        <f t="shared" si="12"/>
        <v>45791</v>
      </c>
      <c r="R408" s="5">
        <f t="shared" si="13"/>
        <v>495481</v>
      </c>
      <c r="S408" s="5" t="str">
        <f>VLOOKUP(A408,コード等整理!$A$3:$C$17,2,FALSE)</f>
        <v>BS</v>
      </c>
      <c r="T408" s="3">
        <f>VLOOKUP(A408,コード等整理!$A$3:$C$17,3,FALSE)</f>
        <v>50</v>
      </c>
    </row>
    <row r="409" spans="1:20" x14ac:dyDescent="0.25">
      <c r="A409" s="3" t="s">
        <v>23</v>
      </c>
      <c r="B409" s="3" t="s">
        <v>164</v>
      </c>
      <c r="C409" s="3">
        <v>0</v>
      </c>
      <c r="D409" s="3" t="s">
        <v>403</v>
      </c>
      <c r="E409" s="3" t="s">
        <v>408</v>
      </c>
      <c r="F409" s="3" t="s">
        <v>403</v>
      </c>
      <c r="G409" s="3" t="s">
        <v>414</v>
      </c>
      <c r="H409" s="3" t="s">
        <v>423</v>
      </c>
      <c r="I409" s="3" t="s">
        <v>821</v>
      </c>
      <c r="J409" s="3" t="s">
        <v>1473</v>
      </c>
      <c r="K409" s="3" t="s">
        <v>1478</v>
      </c>
      <c r="L409" s="3" t="s">
        <v>1493</v>
      </c>
      <c r="M409" s="3" t="s">
        <v>1504</v>
      </c>
      <c r="O409" s="3">
        <v>189248</v>
      </c>
      <c r="P409" s="3">
        <v>2953570</v>
      </c>
      <c r="Q409" s="4">
        <f t="shared" si="12"/>
        <v>45791</v>
      </c>
      <c r="R409" s="5">
        <f t="shared" si="13"/>
        <v>-189248</v>
      </c>
      <c r="S409" s="5" t="str">
        <f>VLOOKUP(A409,コード等整理!$A$3:$C$17,2,FALSE)</f>
        <v>PL</v>
      </c>
      <c r="T409" s="3">
        <f>VLOOKUP(A409,コード等整理!$A$3:$C$17,3,FALSE)</f>
        <v>130</v>
      </c>
    </row>
    <row r="410" spans="1:20" x14ac:dyDescent="0.25">
      <c r="A410" s="3" t="s">
        <v>28</v>
      </c>
      <c r="B410" s="3" t="s">
        <v>164</v>
      </c>
      <c r="C410" s="3">
        <v>0</v>
      </c>
      <c r="D410" s="3" t="s">
        <v>403</v>
      </c>
      <c r="E410" s="3" t="s">
        <v>407</v>
      </c>
      <c r="F410" s="3" t="s">
        <v>403</v>
      </c>
      <c r="G410" s="3" t="s">
        <v>24</v>
      </c>
      <c r="H410" s="3" t="s">
        <v>418</v>
      </c>
      <c r="I410" s="3" t="s">
        <v>822</v>
      </c>
      <c r="J410" s="3" t="s">
        <v>1473</v>
      </c>
      <c r="K410" s="3" t="s">
        <v>1482</v>
      </c>
      <c r="L410" s="3" t="s">
        <v>1491</v>
      </c>
      <c r="M410" s="3" t="s">
        <v>1500</v>
      </c>
      <c r="O410" s="3">
        <v>75348</v>
      </c>
      <c r="P410" s="3">
        <v>1650978</v>
      </c>
      <c r="Q410" s="4">
        <f t="shared" si="12"/>
        <v>45791</v>
      </c>
      <c r="R410" s="5">
        <f t="shared" si="13"/>
        <v>-75348</v>
      </c>
      <c r="S410" s="5" t="str">
        <f>VLOOKUP(A410,コード等整理!$A$3:$C$17,2,FALSE)</f>
        <v>BS</v>
      </c>
      <c r="T410" s="3">
        <f>VLOOKUP(A410,コード等整理!$A$3:$C$17,3,FALSE)</f>
        <v>40</v>
      </c>
    </row>
    <row r="411" spans="1:20" x14ac:dyDescent="0.25">
      <c r="A411" s="3" t="s">
        <v>28</v>
      </c>
      <c r="B411" s="3" t="s">
        <v>164</v>
      </c>
      <c r="C411" s="3">
        <v>0</v>
      </c>
      <c r="D411" s="3" t="s">
        <v>401</v>
      </c>
      <c r="E411" s="3" t="s">
        <v>406</v>
      </c>
      <c r="F411" s="3" t="s">
        <v>401</v>
      </c>
      <c r="G411" s="3" t="s">
        <v>413</v>
      </c>
      <c r="H411" s="3" t="s">
        <v>419</v>
      </c>
      <c r="I411" s="3" t="s">
        <v>823</v>
      </c>
      <c r="J411" s="3" t="s">
        <v>1473</v>
      </c>
      <c r="K411" s="3" t="s">
        <v>1482</v>
      </c>
      <c r="L411" s="3" t="s">
        <v>21</v>
      </c>
      <c r="M411" s="3" t="s">
        <v>1501</v>
      </c>
      <c r="O411" s="3">
        <v>21541</v>
      </c>
      <c r="P411" s="3">
        <v>1196099</v>
      </c>
      <c r="Q411" s="4">
        <f t="shared" si="12"/>
        <v>45791</v>
      </c>
      <c r="R411" s="5">
        <f t="shared" si="13"/>
        <v>-21541</v>
      </c>
      <c r="S411" s="5" t="str">
        <f>VLOOKUP(A411,コード等整理!$A$3:$C$17,2,FALSE)</f>
        <v>BS</v>
      </c>
      <c r="T411" s="3">
        <f>VLOOKUP(A411,コード等整理!$A$3:$C$17,3,FALSE)</f>
        <v>40</v>
      </c>
    </row>
    <row r="412" spans="1:20" x14ac:dyDescent="0.25">
      <c r="A412" s="3" t="s">
        <v>25</v>
      </c>
      <c r="B412" s="3" t="s">
        <v>165</v>
      </c>
      <c r="C412" s="3">
        <v>0</v>
      </c>
      <c r="D412" s="3" t="s">
        <v>398</v>
      </c>
      <c r="E412" s="3" t="s">
        <v>408</v>
      </c>
      <c r="F412" s="3" t="s">
        <v>398</v>
      </c>
      <c r="G412" s="3" t="s">
        <v>413</v>
      </c>
      <c r="H412" s="3" t="s">
        <v>424</v>
      </c>
      <c r="I412" s="3" t="s">
        <v>824</v>
      </c>
      <c r="J412" s="3" t="s">
        <v>1467</v>
      </c>
      <c r="K412" s="3" t="s">
        <v>1483</v>
      </c>
      <c r="L412" s="3" t="s">
        <v>1491</v>
      </c>
      <c r="M412" s="3" t="s">
        <v>1495</v>
      </c>
      <c r="N412" s="3">
        <v>190578</v>
      </c>
      <c r="P412" s="3">
        <v>1937501</v>
      </c>
      <c r="Q412" s="4">
        <f t="shared" si="12"/>
        <v>45792</v>
      </c>
      <c r="R412" s="5">
        <f t="shared" si="13"/>
        <v>190578</v>
      </c>
      <c r="S412" s="5" t="str">
        <f>VLOOKUP(A412,コード等整理!$A$3:$C$17,2,FALSE)</f>
        <v>BS</v>
      </c>
      <c r="T412" s="3">
        <f>VLOOKUP(A412,コード等整理!$A$3:$C$17,3,FALSE)</f>
        <v>60</v>
      </c>
    </row>
    <row r="413" spans="1:20" x14ac:dyDescent="0.25">
      <c r="A413" s="3" t="s">
        <v>25</v>
      </c>
      <c r="B413" s="3" t="s">
        <v>165</v>
      </c>
      <c r="C413" s="3">
        <v>0</v>
      </c>
      <c r="D413" s="3" t="s">
        <v>404</v>
      </c>
      <c r="E413" s="3" t="s">
        <v>406</v>
      </c>
      <c r="F413" s="3" t="s">
        <v>404</v>
      </c>
      <c r="G413" s="3" t="s">
        <v>413</v>
      </c>
      <c r="H413" s="3" t="s">
        <v>421</v>
      </c>
      <c r="I413" s="3" t="s">
        <v>825</v>
      </c>
      <c r="J413" s="3" t="s">
        <v>1467</v>
      </c>
      <c r="K413" s="3" t="s">
        <v>1479</v>
      </c>
      <c r="L413" s="3" t="s">
        <v>1489</v>
      </c>
      <c r="M413" s="3" t="s">
        <v>1496</v>
      </c>
      <c r="O413" s="3">
        <v>439423</v>
      </c>
      <c r="P413" s="3">
        <v>1396168</v>
      </c>
      <c r="Q413" s="4">
        <f t="shared" si="12"/>
        <v>45792</v>
      </c>
      <c r="R413" s="5">
        <f t="shared" si="13"/>
        <v>-439423</v>
      </c>
      <c r="S413" s="5" t="str">
        <f>VLOOKUP(A413,コード等整理!$A$3:$C$17,2,FALSE)</f>
        <v>BS</v>
      </c>
      <c r="T413" s="3">
        <f>VLOOKUP(A413,コード等整理!$A$3:$C$17,3,FALSE)</f>
        <v>60</v>
      </c>
    </row>
    <row r="414" spans="1:20" x14ac:dyDescent="0.25">
      <c r="A414" s="3" t="s">
        <v>27</v>
      </c>
      <c r="B414" s="3" t="s">
        <v>165</v>
      </c>
      <c r="C414" s="3">
        <v>0</v>
      </c>
      <c r="D414" s="3" t="s">
        <v>397</v>
      </c>
      <c r="E414" s="3" t="s">
        <v>407</v>
      </c>
      <c r="F414" s="3" t="s">
        <v>397</v>
      </c>
      <c r="G414" s="3" t="s">
        <v>410</v>
      </c>
      <c r="H414" s="3" t="s">
        <v>418</v>
      </c>
      <c r="I414" s="3" t="s">
        <v>826</v>
      </c>
      <c r="J414" s="3" t="s">
        <v>1469</v>
      </c>
      <c r="K414" s="3" t="s">
        <v>1485</v>
      </c>
      <c r="L414" s="3" t="s">
        <v>1492</v>
      </c>
      <c r="M414" s="3" t="s">
        <v>1495</v>
      </c>
      <c r="N414" s="3">
        <v>273291</v>
      </c>
      <c r="P414" s="3">
        <v>1259875</v>
      </c>
      <c r="Q414" s="4">
        <f t="shared" si="12"/>
        <v>45792</v>
      </c>
      <c r="R414" s="5">
        <f t="shared" si="13"/>
        <v>273291</v>
      </c>
      <c r="S414" s="5" t="str">
        <f>VLOOKUP(A414,コード等整理!$A$3:$C$17,2,FALSE)</f>
        <v>BS</v>
      </c>
      <c r="T414" s="3">
        <f>VLOOKUP(A414,コード等整理!$A$3:$C$17,3,FALSE)</f>
        <v>20</v>
      </c>
    </row>
    <row r="415" spans="1:20" x14ac:dyDescent="0.25">
      <c r="A415" s="3" t="s">
        <v>27</v>
      </c>
      <c r="B415" s="3" t="s">
        <v>166</v>
      </c>
      <c r="C415" s="3">
        <v>0</v>
      </c>
      <c r="D415" s="3" t="s">
        <v>400</v>
      </c>
      <c r="E415" s="3" t="s">
        <v>406</v>
      </c>
      <c r="F415" s="3" t="s">
        <v>400</v>
      </c>
      <c r="G415" s="3" t="s">
        <v>412</v>
      </c>
      <c r="H415" s="3" t="s">
        <v>422</v>
      </c>
      <c r="I415" s="3" t="s">
        <v>827</v>
      </c>
      <c r="J415" s="3" t="s">
        <v>1473</v>
      </c>
      <c r="K415" s="3" t="s">
        <v>1478</v>
      </c>
      <c r="L415" s="3" t="s">
        <v>1487</v>
      </c>
      <c r="M415" s="3" t="s">
        <v>1498</v>
      </c>
      <c r="N415" s="3">
        <v>364082</v>
      </c>
      <c r="P415" s="3">
        <v>2879748</v>
      </c>
      <c r="Q415" s="4">
        <f t="shared" si="12"/>
        <v>45793</v>
      </c>
      <c r="R415" s="5">
        <f t="shared" si="13"/>
        <v>364082</v>
      </c>
      <c r="S415" s="5" t="str">
        <f>VLOOKUP(A415,コード等整理!$A$3:$C$17,2,FALSE)</f>
        <v>BS</v>
      </c>
      <c r="T415" s="3">
        <f>VLOOKUP(A415,コード等整理!$A$3:$C$17,3,FALSE)</f>
        <v>20</v>
      </c>
    </row>
    <row r="416" spans="1:20" x14ac:dyDescent="0.25">
      <c r="A416" s="3" t="s">
        <v>24</v>
      </c>
      <c r="B416" s="3" t="s">
        <v>166</v>
      </c>
      <c r="C416" s="3">
        <v>0</v>
      </c>
      <c r="D416" s="3" t="s">
        <v>402</v>
      </c>
      <c r="E416" s="3" t="s">
        <v>406</v>
      </c>
      <c r="F416" s="3" t="s">
        <v>402</v>
      </c>
      <c r="G416" s="3" t="s">
        <v>417</v>
      </c>
      <c r="H416" s="3" t="s">
        <v>424</v>
      </c>
      <c r="I416" s="3" t="s">
        <v>828</v>
      </c>
      <c r="J416" s="3" t="s">
        <v>1473</v>
      </c>
      <c r="K416" s="3" t="s">
        <v>1484</v>
      </c>
      <c r="L416" s="3" t="s">
        <v>1494</v>
      </c>
      <c r="M416" s="3" t="s">
        <v>1501</v>
      </c>
      <c r="O416" s="3">
        <v>426774</v>
      </c>
      <c r="P416" s="3">
        <v>1849566</v>
      </c>
      <c r="Q416" s="4">
        <f t="shared" si="12"/>
        <v>45793</v>
      </c>
      <c r="R416" s="5">
        <f t="shared" si="13"/>
        <v>-426774</v>
      </c>
      <c r="S416" s="5" t="str">
        <f>VLOOKUP(A416,コード等整理!$A$3:$C$17,2,FALSE)</f>
        <v>PL</v>
      </c>
      <c r="T416" s="3">
        <f>VLOOKUP(A416,コード等整理!$A$3:$C$17,3,FALSE)</f>
        <v>140</v>
      </c>
    </row>
    <row r="417" spans="1:20" x14ac:dyDescent="0.25">
      <c r="A417" s="3" t="s">
        <v>18</v>
      </c>
      <c r="B417" s="3" t="s">
        <v>166</v>
      </c>
      <c r="C417" s="3">
        <v>0</v>
      </c>
      <c r="D417" s="3" t="s">
        <v>405</v>
      </c>
      <c r="E417" s="3" t="s">
        <v>406</v>
      </c>
      <c r="F417" s="3" t="s">
        <v>405</v>
      </c>
      <c r="G417" s="3" t="s">
        <v>409</v>
      </c>
      <c r="H417" s="3" t="s">
        <v>420</v>
      </c>
      <c r="I417" s="3" t="s">
        <v>829</v>
      </c>
      <c r="J417" s="3" t="s">
        <v>1469</v>
      </c>
      <c r="K417" s="3" t="s">
        <v>1484</v>
      </c>
      <c r="L417" s="3" t="s">
        <v>1491</v>
      </c>
      <c r="M417" s="3" t="s">
        <v>1499</v>
      </c>
      <c r="O417" s="3">
        <v>449515</v>
      </c>
      <c r="P417" s="3">
        <v>2106477</v>
      </c>
      <c r="Q417" s="4">
        <f t="shared" si="12"/>
        <v>45793</v>
      </c>
      <c r="R417" s="5">
        <f t="shared" si="13"/>
        <v>-449515</v>
      </c>
      <c r="S417" s="5" t="str">
        <f>VLOOKUP(A417,コード等整理!$A$3:$C$17,2,FALSE)</f>
        <v>PL</v>
      </c>
      <c r="T417" s="3">
        <f>VLOOKUP(A417,コード等整理!$A$3:$C$17,3,FALSE)</f>
        <v>90</v>
      </c>
    </row>
    <row r="418" spans="1:20" x14ac:dyDescent="0.25">
      <c r="A418" s="3" t="s">
        <v>23</v>
      </c>
      <c r="B418" s="3" t="s">
        <v>166</v>
      </c>
      <c r="C418" s="3">
        <v>0</v>
      </c>
      <c r="D418" s="3" t="s">
        <v>403</v>
      </c>
      <c r="E418" s="3" t="s">
        <v>408</v>
      </c>
      <c r="F418" s="3" t="s">
        <v>403</v>
      </c>
      <c r="G418" s="3" t="s">
        <v>410</v>
      </c>
      <c r="H418" s="3" t="s">
        <v>424</v>
      </c>
      <c r="I418" s="3" t="s">
        <v>830</v>
      </c>
      <c r="J418" s="3" t="s">
        <v>1474</v>
      </c>
      <c r="K418" s="3" t="s">
        <v>1484</v>
      </c>
      <c r="L418" s="3" t="s">
        <v>19</v>
      </c>
      <c r="M418" s="3" t="s">
        <v>1499</v>
      </c>
      <c r="N418" s="3">
        <v>383901</v>
      </c>
      <c r="P418" s="3">
        <v>2178411</v>
      </c>
      <c r="Q418" s="4">
        <f t="shared" si="12"/>
        <v>45793</v>
      </c>
      <c r="R418" s="5">
        <f t="shared" si="13"/>
        <v>383901</v>
      </c>
      <c r="S418" s="5" t="str">
        <f>VLOOKUP(A418,コード等整理!$A$3:$C$17,2,FALSE)</f>
        <v>PL</v>
      </c>
      <c r="T418" s="3">
        <f>VLOOKUP(A418,コード等整理!$A$3:$C$17,3,FALSE)</f>
        <v>130</v>
      </c>
    </row>
    <row r="419" spans="1:20" x14ac:dyDescent="0.25">
      <c r="A419" s="3" t="s">
        <v>28</v>
      </c>
      <c r="B419" s="3" t="s">
        <v>166</v>
      </c>
      <c r="C419" s="3">
        <v>0</v>
      </c>
      <c r="D419" s="3" t="s">
        <v>399</v>
      </c>
      <c r="E419" s="3" t="s">
        <v>407</v>
      </c>
      <c r="F419" s="3" t="s">
        <v>399</v>
      </c>
      <c r="G419" s="3" t="s">
        <v>24</v>
      </c>
      <c r="H419" s="3" t="s">
        <v>422</v>
      </c>
      <c r="I419" s="3" t="s">
        <v>831</v>
      </c>
      <c r="J419" s="3" t="s">
        <v>1470</v>
      </c>
      <c r="K419" s="3" t="s">
        <v>1486</v>
      </c>
      <c r="L419" s="3" t="s">
        <v>1490</v>
      </c>
      <c r="M419" s="3" t="s">
        <v>1499</v>
      </c>
      <c r="O419" s="3">
        <v>409771</v>
      </c>
      <c r="P419" s="3">
        <v>2526886</v>
      </c>
      <c r="Q419" s="4">
        <f t="shared" si="12"/>
        <v>45793</v>
      </c>
      <c r="R419" s="5">
        <f t="shared" si="13"/>
        <v>-409771</v>
      </c>
      <c r="S419" s="5" t="str">
        <f>VLOOKUP(A419,コード等整理!$A$3:$C$17,2,FALSE)</f>
        <v>BS</v>
      </c>
      <c r="T419" s="3">
        <f>VLOOKUP(A419,コード等整理!$A$3:$C$17,3,FALSE)</f>
        <v>40</v>
      </c>
    </row>
    <row r="420" spans="1:20" x14ac:dyDescent="0.25">
      <c r="A420" s="3" t="s">
        <v>20</v>
      </c>
      <c r="B420" s="3" t="s">
        <v>167</v>
      </c>
      <c r="C420" s="3">
        <v>0</v>
      </c>
      <c r="D420" s="3" t="s">
        <v>399</v>
      </c>
      <c r="E420" s="3" t="s">
        <v>406</v>
      </c>
      <c r="F420" s="3" t="s">
        <v>399</v>
      </c>
      <c r="G420" s="3" t="s">
        <v>24</v>
      </c>
      <c r="H420" s="3" t="s">
        <v>419</v>
      </c>
      <c r="I420" s="3" t="s">
        <v>832</v>
      </c>
      <c r="J420" s="3" t="s">
        <v>1470</v>
      </c>
      <c r="K420" s="3" t="s">
        <v>1484</v>
      </c>
      <c r="L420" s="3" t="s">
        <v>1488</v>
      </c>
      <c r="M420" s="3" t="s">
        <v>1498</v>
      </c>
      <c r="O420" s="3">
        <v>380380</v>
      </c>
      <c r="P420" s="3">
        <v>2346547</v>
      </c>
      <c r="Q420" s="4">
        <f t="shared" si="12"/>
        <v>45794</v>
      </c>
      <c r="R420" s="5">
        <f t="shared" si="13"/>
        <v>-380380</v>
      </c>
      <c r="S420" s="5" t="str">
        <f>VLOOKUP(A420,コード等整理!$A$3:$C$17,2,FALSE)</f>
        <v>PL</v>
      </c>
      <c r="T420" s="3">
        <f>VLOOKUP(A420,コード等整理!$A$3:$C$17,3,FALSE)</f>
        <v>110</v>
      </c>
    </row>
    <row r="421" spans="1:20" x14ac:dyDescent="0.25">
      <c r="A421" s="3" t="s">
        <v>19</v>
      </c>
      <c r="B421" s="3" t="s">
        <v>167</v>
      </c>
      <c r="C421" s="3">
        <v>0</v>
      </c>
      <c r="D421" s="3" t="s">
        <v>405</v>
      </c>
      <c r="E421" s="3" t="s">
        <v>406</v>
      </c>
      <c r="F421" s="3" t="s">
        <v>405</v>
      </c>
      <c r="G421" s="3" t="s">
        <v>417</v>
      </c>
      <c r="H421" s="3" t="s">
        <v>424</v>
      </c>
      <c r="I421" s="3" t="s">
        <v>833</v>
      </c>
      <c r="J421" s="3" t="s">
        <v>1471</v>
      </c>
      <c r="K421" s="3" t="s">
        <v>1479</v>
      </c>
      <c r="L421" s="3" t="s">
        <v>1493</v>
      </c>
      <c r="M421" s="3" t="s">
        <v>1502</v>
      </c>
      <c r="N421" s="3">
        <v>57431</v>
      </c>
      <c r="P421" s="3">
        <v>782390</v>
      </c>
      <c r="Q421" s="4">
        <f t="shared" si="12"/>
        <v>45794</v>
      </c>
      <c r="R421" s="5">
        <f t="shared" si="13"/>
        <v>57431</v>
      </c>
      <c r="S421" s="5" t="str">
        <f>VLOOKUP(A421,コード等整理!$A$3:$C$17,2,FALSE)</f>
        <v>PL</v>
      </c>
      <c r="T421" s="3">
        <f>VLOOKUP(A421,コード等整理!$A$3:$C$17,3,FALSE)</f>
        <v>100</v>
      </c>
    </row>
    <row r="422" spans="1:20" x14ac:dyDescent="0.25">
      <c r="A422" s="3" t="s">
        <v>19</v>
      </c>
      <c r="B422" s="3" t="s">
        <v>168</v>
      </c>
      <c r="C422" s="3">
        <v>0</v>
      </c>
      <c r="D422" s="3" t="s">
        <v>396</v>
      </c>
      <c r="E422" s="3" t="s">
        <v>406</v>
      </c>
      <c r="F422" s="3" t="s">
        <v>396</v>
      </c>
      <c r="G422" s="3" t="s">
        <v>413</v>
      </c>
      <c r="H422" s="3" t="s">
        <v>421</v>
      </c>
      <c r="I422" s="3" t="s">
        <v>834</v>
      </c>
      <c r="J422" s="3" t="s">
        <v>1471</v>
      </c>
      <c r="K422" s="3" t="s">
        <v>1485</v>
      </c>
      <c r="L422" s="3" t="s">
        <v>21</v>
      </c>
      <c r="M422" s="3" t="s">
        <v>1496</v>
      </c>
      <c r="N422" s="3">
        <v>148220</v>
      </c>
      <c r="P422" s="3">
        <v>2279170</v>
      </c>
      <c r="Q422" s="4">
        <f t="shared" si="12"/>
        <v>45795</v>
      </c>
      <c r="R422" s="5">
        <f t="shared" si="13"/>
        <v>148220</v>
      </c>
      <c r="S422" s="5" t="str">
        <f>VLOOKUP(A422,コード等整理!$A$3:$C$17,2,FALSE)</f>
        <v>PL</v>
      </c>
      <c r="T422" s="3">
        <f>VLOOKUP(A422,コード等整理!$A$3:$C$17,3,FALSE)</f>
        <v>100</v>
      </c>
    </row>
    <row r="423" spans="1:20" x14ac:dyDescent="0.25">
      <c r="A423" s="3" t="s">
        <v>23</v>
      </c>
      <c r="B423" s="3" t="s">
        <v>168</v>
      </c>
      <c r="C423" s="3">
        <v>0</v>
      </c>
      <c r="D423" s="3" t="s">
        <v>400</v>
      </c>
      <c r="E423" s="3" t="s">
        <v>406</v>
      </c>
      <c r="F423" s="3" t="s">
        <v>400</v>
      </c>
      <c r="G423" s="3" t="s">
        <v>409</v>
      </c>
      <c r="H423" s="3" t="s">
        <v>418</v>
      </c>
      <c r="I423" s="3" t="s">
        <v>835</v>
      </c>
      <c r="J423" s="3" t="s">
        <v>1469</v>
      </c>
      <c r="K423" s="3" t="s">
        <v>1485</v>
      </c>
      <c r="L423" s="3" t="s">
        <v>1489</v>
      </c>
      <c r="M423" s="3" t="s">
        <v>1500</v>
      </c>
      <c r="N423" s="3">
        <v>119119</v>
      </c>
      <c r="P423" s="3">
        <v>1024631</v>
      </c>
      <c r="Q423" s="4">
        <f t="shared" si="12"/>
        <v>45795</v>
      </c>
      <c r="R423" s="5">
        <f t="shared" si="13"/>
        <v>119119</v>
      </c>
      <c r="S423" s="5" t="str">
        <f>VLOOKUP(A423,コード等整理!$A$3:$C$17,2,FALSE)</f>
        <v>PL</v>
      </c>
      <c r="T423" s="3">
        <f>VLOOKUP(A423,コード等整理!$A$3:$C$17,3,FALSE)</f>
        <v>130</v>
      </c>
    </row>
    <row r="424" spans="1:20" x14ac:dyDescent="0.25">
      <c r="A424" s="3" t="s">
        <v>25</v>
      </c>
      <c r="B424" s="3" t="s">
        <v>168</v>
      </c>
      <c r="C424" s="3">
        <v>0</v>
      </c>
      <c r="D424" s="3" t="s">
        <v>400</v>
      </c>
      <c r="E424" s="3" t="s">
        <v>407</v>
      </c>
      <c r="F424" s="3" t="s">
        <v>400</v>
      </c>
      <c r="G424" s="3" t="s">
        <v>414</v>
      </c>
      <c r="H424" s="3" t="s">
        <v>423</v>
      </c>
      <c r="I424" s="3" t="s">
        <v>836</v>
      </c>
      <c r="J424" s="3" t="s">
        <v>1472</v>
      </c>
      <c r="K424" s="3" t="s">
        <v>1486</v>
      </c>
      <c r="L424" s="3" t="s">
        <v>1494</v>
      </c>
      <c r="M424" s="3" t="s">
        <v>1500</v>
      </c>
      <c r="N424" s="3">
        <v>378459</v>
      </c>
      <c r="P424" s="3">
        <v>1407014</v>
      </c>
      <c r="Q424" s="4">
        <f t="shared" si="12"/>
        <v>45795</v>
      </c>
      <c r="R424" s="5">
        <f t="shared" si="13"/>
        <v>378459</v>
      </c>
      <c r="S424" s="5" t="str">
        <f>VLOOKUP(A424,コード等整理!$A$3:$C$17,2,FALSE)</f>
        <v>BS</v>
      </c>
      <c r="T424" s="3">
        <f>VLOOKUP(A424,コード等整理!$A$3:$C$17,3,FALSE)</f>
        <v>60</v>
      </c>
    </row>
    <row r="425" spans="1:20" x14ac:dyDescent="0.25">
      <c r="A425" s="3" t="s">
        <v>23</v>
      </c>
      <c r="B425" s="3" t="s">
        <v>169</v>
      </c>
      <c r="C425" s="3">
        <v>0</v>
      </c>
      <c r="D425" s="3" t="s">
        <v>398</v>
      </c>
      <c r="E425" s="3" t="s">
        <v>406</v>
      </c>
      <c r="F425" s="3" t="s">
        <v>398</v>
      </c>
      <c r="G425" s="3" t="s">
        <v>415</v>
      </c>
      <c r="H425" s="3" t="s">
        <v>423</v>
      </c>
      <c r="I425" s="3" t="s">
        <v>837</v>
      </c>
      <c r="J425" s="3" t="s">
        <v>1467</v>
      </c>
      <c r="K425" s="3" t="s">
        <v>1481</v>
      </c>
      <c r="L425" s="3" t="s">
        <v>1491</v>
      </c>
      <c r="M425" s="3" t="s">
        <v>1504</v>
      </c>
      <c r="O425" s="3">
        <v>375454</v>
      </c>
      <c r="P425" s="3">
        <v>1741107</v>
      </c>
      <c r="Q425" s="4">
        <f t="shared" si="12"/>
        <v>45796</v>
      </c>
      <c r="R425" s="5">
        <f t="shared" si="13"/>
        <v>-375454</v>
      </c>
      <c r="S425" s="5" t="str">
        <f>VLOOKUP(A425,コード等整理!$A$3:$C$17,2,FALSE)</f>
        <v>PL</v>
      </c>
      <c r="T425" s="3">
        <f>VLOOKUP(A425,コード等整理!$A$3:$C$17,3,FALSE)</f>
        <v>130</v>
      </c>
    </row>
    <row r="426" spans="1:20" x14ac:dyDescent="0.25">
      <c r="A426" s="3" t="s">
        <v>24</v>
      </c>
      <c r="B426" s="3" t="s">
        <v>169</v>
      </c>
      <c r="C426" s="3">
        <v>0</v>
      </c>
      <c r="D426" s="3" t="s">
        <v>400</v>
      </c>
      <c r="E426" s="3" t="s">
        <v>407</v>
      </c>
      <c r="F426" s="3" t="s">
        <v>400</v>
      </c>
      <c r="G426" s="3" t="s">
        <v>417</v>
      </c>
      <c r="H426" s="3" t="s">
        <v>418</v>
      </c>
      <c r="I426" s="3" t="s">
        <v>838</v>
      </c>
      <c r="J426" s="3" t="s">
        <v>1469</v>
      </c>
      <c r="K426" s="3" t="s">
        <v>1477</v>
      </c>
      <c r="L426" s="3" t="s">
        <v>21</v>
      </c>
      <c r="M426" s="3" t="s">
        <v>1495</v>
      </c>
      <c r="N426" s="3">
        <v>213958</v>
      </c>
      <c r="P426" s="3">
        <v>1760603</v>
      </c>
      <c r="Q426" s="4">
        <f t="shared" si="12"/>
        <v>45796</v>
      </c>
      <c r="R426" s="5">
        <f t="shared" si="13"/>
        <v>213958</v>
      </c>
      <c r="S426" s="5" t="str">
        <f>VLOOKUP(A426,コード等整理!$A$3:$C$17,2,FALSE)</f>
        <v>PL</v>
      </c>
      <c r="T426" s="3">
        <f>VLOOKUP(A426,コード等整理!$A$3:$C$17,3,FALSE)</f>
        <v>140</v>
      </c>
    </row>
    <row r="427" spans="1:20" x14ac:dyDescent="0.25">
      <c r="A427" s="3" t="s">
        <v>29</v>
      </c>
      <c r="B427" s="3" t="s">
        <v>169</v>
      </c>
      <c r="C427" s="3">
        <v>0</v>
      </c>
      <c r="D427" s="3" t="s">
        <v>402</v>
      </c>
      <c r="E427" s="3" t="s">
        <v>408</v>
      </c>
      <c r="F427" s="3" t="s">
        <v>402</v>
      </c>
      <c r="G427" s="3" t="s">
        <v>410</v>
      </c>
      <c r="H427" s="3" t="s">
        <v>421</v>
      </c>
      <c r="I427" s="3" t="s">
        <v>839</v>
      </c>
      <c r="J427" s="3" t="s">
        <v>1475</v>
      </c>
      <c r="K427" s="3" t="s">
        <v>1486</v>
      </c>
      <c r="L427" s="3" t="s">
        <v>1488</v>
      </c>
      <c r="M427" s="3" t="s">
        <v>1502</v>
      </c>
      <c r="N427" s="3">
        <v>223952</v>
      </c>
      <c r="P427" s="3">
        <v>1037285</v>
      </c>
      <c r="Q427" s="4">
        <f t="shared" si="12"/>
        <v>45796</v>
      </c>
      <c r="R427" s="5">
        <f t="shared" si="13"/>
        <v>223952</v>
      </c>
      <c r="S427" s="5" t="str">
        <f>VLOOKUP(A427,コード等整理!$A$3:$C$17,2,FALSE)</f>
        <v>PL</v>
      </c>
      <c r="T427" s="3">
        <f>VLOOKUP(A427,コード等整理!$A$3:$C$17,3,FALSE)</f>
        <v>80</v>
      </c>
    </row>
    <row r="428" spans="1:20" x14ac:dyDescent="0.25">
      <c r="A428" s="3" t="s">
        <v>22</v>
      </c>
      <c r="B428" s="3" t="s">
        <v>169</v>
      </c>
      <c r="C428" s="3">
        <v>0</v>
      </c>
      <c r="D428" s="3" t="s">
        <v>400</v>
      </c>
      <c r="E428" s="3" t="s">
        <v>407</v>
      </c>
      <c r="F428" s="3" t="s">
        <v>400</v>
      </c>
      <c r="G428" s="3" t="s">
        <v>24</v>
      </c>
      <c r="H428" s="3" t="s">
        <v>420</v>
      </c>
      <c r="I428" s="3" t="s">
        <v>840</v>
      </c>
      <c r="J428" s="3" t="s">
        <v>1470</v>
      </c>
      <c r="K428" s="3" t="s">
        <v>1486</v>
      </c>
      <c r="L428" s="3" t="s">
        <v>19</v>
      </c>
      <c r="M428" s="3" t="s">
        <v>1501</v>
      </c>
      <c r="O428" s="3">
        <v>444177</v>
      </c>
      <c r="P428" s="3">
        <v>2541464</v>
      </c>
      <c r="Q428" s="4">
        <f t="shared" si="12"/>
        <v>45796</v>
      </c>
      <c r="R428" s="5">
        <f t="shared" si="13"/>
        <v>-444177</v>
      </c>
      <c r="S428" s="5" t="str">
        <f>VLOOKUP(A428,コード等整理!$A$3:$C$17,2,FALSE)</f>
        <v>BS</v>
      </c>
      <c r="T428" s="3">
        <f>VLOOKUP(A428,コード等整理!$A$3:$C$17,3,FALSE)</f>
        <v>10</v>
      </c>
    </row>
    <row r="429" spans="1:20" x14ac:dyDescent="0.25">
      <c r="A429" s="3" t="s">
        <v>21</v>
      </c>
      <c r="B429" s="3" t="s">
        <v>169</v>
      </c>
      <c r="C429" s="3">
        <v>0</v>
      </c>
      <c r="D429" s="3" t="s">
        <v>403</v>
      </c>
      <c r="E429" s="3" t="s">
        <v>408</v>
      </c>
      <c r="F429" s="3" t="s">
        <v>403</v>
      </c>
      <c r="G429" s="3" t="s">
        <v>410</v>
      </c>
      <c r="H429" s="3" t="s">
        <v>419</v>
      </c>
      <c r="I429" s="3" t="s">
        <v>841</v>
      </c>
      <c r="J429" s="3" t="s">
        <v>1467</v>
      </c>
      <c r="K429" s="3" t="s">
        <v>1486</v>
      </c>
      <c r="L429" s="3" t="s">
        <v>1490</v>
      </c>
      <c r="M429" s="3" t="s">
        <v>1504</v>
      </c>
      <c r="N429" s="3">
        <v>328749</v>
      </c>
      <c r="P429" s="3">
        <v>843393</v>
      </c>
      <c r="Q429" s="4">
        <f t="shared" si="12"/>
        <v>45796</v>
      </c>
      <c r="R429" s="5">
        <f t="shared" si="13"/>
        <v>328749</v>
      </c>
      <c r="S429" s="5" t="str">
        <f>VLOOKUP(A429,コード等整理!$A$3:$C$17,2,FALSE)</f>
        <v>PL</v>
      </c>
      <c r="T429" s="3">
        <f>VLOOKUP(A429,コード等整理!$A$3:$C$17,3,FALSE)</f>
        <v>120</v>
      </c>
    </row>
    <row r="430" spans="1:20" x14ac:dyDescent="0.25">
      <c r="A430" s="3" t="s">
        <v>24</v>
      </c>
      <c r="B430" s="3" t="s">
        <v>170</v>
      </c>
      <c r="C430" s="3">
        <v>0</v>
      </c>
      <c r="D430" s="3" t="s">
        <v>402</v>
      </c>
      <c r="E430" s="3" t="s">
        <v>406</v>
      </c>
      <c r="F430" s="3" t="s">
        <v>402</v>
      </c>
      <c r="G430" s="3" t="s">
        <v>417</v>
      </c>
      <c r="H430" s="3" t="s">
        <v>424</v>
      </c>
      <c r="I430" s="3" t="s">
        <v>842</v>
      </c>
      <c r="J430" s="3" t="s">
        <v>1467</v>
      </c>
      <c r="K430" s="3" t="s">
        <v>1479</v>
      </c>
      <c r="L430" s="3" t="s">
        <v>1493</v>
      </c>
      <c r="M430" s="3" t="s">
        <v>1498</v>
      </c>
      <c r="N430" s="3">
        <v>321562</v>
      </c>
      <c r="P430" s="3">
        <v>1064887</v>
      </c>
      <c r="Q430" s="4">
        <f t="shared" si="12"/>
        <v>45797</v>
      </c>
      <c r="R430" s="5">
        <f t="shared" si="13"/>
        <v>321562</v>
      </c>
      <c r="S430" s="5" t="str">
        <f>VLOOKUP(A430,コード等整理!$A$3:$C$17,2,FALSE)</f>
        <v>PL</v>
      </c>
      <c r="T430" s="3">
        <f>VLOOKUP(A430,コード等整理!$A$3:$C$17,3,FALSE)</f>
        <v>140</v>
      </c>
    </row>
    <row r="431" spans="1:20" x14ac:dyDescent="0.25">
      <c r="A431" s="3" t="s">
        <v>23</v>
      </c>
      <c r="B431" s="3" t="s">
        <v>170</v>
      </c>
      <c r="C431" s="3">
        <v>0</v>
      </c>
      <c r="D431" s="3" t="s">
        <v>404</v>
      </c>
      <c r="E431" s="3" t="s">
        <v>408</v>
      </c>
      <c r="F431" s="3" t="s">
        <v>404</v>
      </c>
      <c r="G431" s="3" t="s">
        <v>415</v>
      </c>
      <c r="H431" s="3" t="s">
        <v>421</v>
      </c>
      <c r="I431" s="3" t="s">
        <v>843</v>
      </c>
      <c r="J431" s="3" t="s">
        <v>1468</v>
      </c>
      <c r="K431" s="3" t="s">
        <v>1484</v>
      </c>
      <c r="L431" s="3" t="s">
        <v>1493</v>
      </c>
      <c r="M431" s="3" t="s">
        <v>1499</v>
      </c>
      <c r="N431" s="3">
        <v>439540</v>
      </c>
      <c r="P431" s="3">
        <v>2408612</v>
      </c>
      <c r="Q431" s="4">
        <f t="shared" si="12"/>
        <v>45797</v>
      </c>
      <c r="R431" s="5">
        <f t="shared" si="13"/>
        <v>439540</v>
      </c>
      <c r="S431" s="5" t="str">
        <f>VLOOKUP(A431,コード等整理!$A$3:$C$17,2,FALSE)</f>
        <v>PL</v>
      </c>
      <c r="T431" s="3">
        <f>VLOOKUP(A431,コード等整理!$A$3:$C$17,3,FALSE)</f>
        <v>130</v>
      </c>
    </row>
    <row r="432" spans="1:20" x14ac:dyDescent="0.25">
      <c r="A432" s="3" t="s">
        <v>30</v>
      </c>
      <c r="B432" s="3" t="s">
        <v>170</v>
      </c>
      <c r="C432" s="3">
        <v>0</v>
      </c>
      <c r="D432" s="3" t="s">
        <v>405</v>
      </c>
      <c r="E432" s="3" t="s">
        <v>406</v>
      </c>
      <c r="F432" s="3" t="s">
        <v>405</v>
      </c>
      <c r="G432" s="3" t="s">
        <v>416</v>
      </c>
      <c r="H432" s="3" t="s">
        <v>422</v>
      </c>
      <c r="I432" s="3" t="s">
        <v>844</v>
      </c>
      <c r="J432" s="3" t="s">
        <v>1476</v>
      </c>
      <c r="K432" s="3" t="s">
        <v>1479</v>
      </c>
      <c r="L432" s="3" t="s">
        <v>1492</v>
      </c>
      <c r="M432" s="3" t="s">
        <v>1497</v>
      </c>
      <c r="O432" s="3">
        <v>244027</v>
      </c>
      <c r="P432" s="3">
        <v>1304935</v>
      </c>
      <c r="Q432" s="4">
        <f t="shared" si="12"/>
        <v>45797</v>
      </c>
      <c r="R432" s="5">
        <f t="shared" si="13"/>
        <v>-244027</v>
      </c>
      <c r="S432" s="5" t="str">
        <f>VLOOKUP(A432,コード等整理!$A$3:$C$17,2,FALSE)</f>
        <v>PL</v>
      </c>
      <c r="T432" s="3">
        <f>VLOOKUP(A432,コード等整理!$A$3:$C$17,3,FALSE)</f>
        <v>70</v>
      </c>
    </row>
    <row r="433" spans="1:20" x14ac:dyDescent="0.25">
      <c r="A433" s="3" t="s">
        <v>29</v>
      </c>
      <c r="B433" s="3" t="s">
        <v>171</v>
      </c>
      <c r="C433" s="3">
        <v>0</v>
      </c>
      <c r="D433" s="3" t="s">
        <v>399</v>
      </c>
      <c r="E433" s="3" t="s">
        <v>406</v>
      </c>
      <c r="F433" s="3" t="s">
        <v>399</v>
      </c>
      <c r="G433" s="3" t="s">
        <v>417</v>
      </c>
      <c r="H433" s="3" t="s">
        <v>419</v>
      </c>
      <c r="I433" s="3" t="s">
        <v>845</v>
      </c>
      <c r="J433" s="3" t="s">
        <v>1472</v>
      </c>
      <c r="K433" s="3" t="s">
        <v>1477</v>
      </c>
      <c r="L433" s="3" t="s">
        <v>1492</v>
      </c>
      <c r="M433" s="3" t="s">
        <v>1497</v>
      </c>
      <c r="O433" s="3">
        <v>63671</v>
      </c>
      <c r="P433" s="3">
        <v>1602971</v>
      </c>
      <c r="Q433" s="4">
        <f t="shared" si="12"/>
        <v>45798</v>
      </c>
      <c r="R433" s="5">
        <f t="shared" si="13"/>
        <v>-63671</v>
      </c>
      <c r="S433" s="5" t="str">
        <f>VLOOKUP(A433,コード等整理!$A$3:$C$17,2,FALSE)</f>
        <v>PL</v>
      </c>
      <c r="T433" s="3">
        <f>VLOOKUP(A433,コード等整理!$A$3:$C$17,3,FALSE)</f>
        <v>80</v>
      </c>
    </row>
    <row r="434" spans="1:20" x14ac:dyDescent="0.25">
      <c r="A434" s="3" t="s">
        <v>19</v>
      </c>
      <c r="B434" s="3" t="s">
        <v>171</v>
      </c>
      <c r="C434" s="3">
        <v>0</v>
      </c>
      <c r="D434" s="3" t="s">
        <v>397</v>
      </c>
      <c r="E434" s="3" t="s">
        <v>406</v>
      </c>
      <c r="F434" s="3" t="s">
        <v>397</v>
      </c>
      <c r="G434" s="3" t="s">
        <v>412</v>
      </c>
      <c r="H434" s="3" t="s">
        <v>419</v>
      </c>
      <c r="I434" s="3" t="s">
        <v>846</v>
      </c>
      <c r="J434" s="3" t="s">
        <v>1475</v>
      </c>
      <c r="K434" s="3" t="s">
        <v>1481</v>
      </c>
      <c r="L434" s="3" t="s">
        <v>1491</v>
      </c>
      <c r="M434" s="3" t="s">
        <v>1499</v>
      </c>
      <c r="N434" s="3">
        <v>108826</v>
      </c>
      <c r="P434" s="3">
        <v>1020187</v>
      </c>
      <c r="Q434" s="4">
        <f t="shared" si="12"/>
        <v>45798</v>
      </c>
      <c r="R434" s="5">
        <f t="shared" si="13"/>
        <v>108826</v>
      </c>
      <c r="S434" s="5" t="str">
        <f>VLOOKUP(A434,コード等整理!$A$3:$C$17,2,FALSE)</f>
        <v>PL</v>
      </c>
      <c r="T434" s="3">
        <f>VLOOKUP(A434,コード等整理!$A$3:$C$17,3,FALSE)</f>
        <v>100</v>
      </c>
    </row>
    <row r="435" spans="1:20" x14ac:dyDescent="0.25">
      <c r="A435" s="3" t="s">
        <v>19</v>
      </c>
      <c r="B435" s="3" t="s">
        <v>171</v>
      </c>
      <c r="C435" s="3">
        <v>0</v>
      </c>
      <c r="D435" s="3" t="s">
        <v>400</v>
      </c>
      <c r="E435" s="3" t="s">
        <v>408</v>
      </c>
      <c r="F435" s="3" t="s">
        <v>400</v>
      </c>
      <c r="G435" s="3" t="s">
        <v>411</v>
      </c>
      <c r="H435" s="3" t="s">
        <v>423</v>
      </c>
      <c r="I435" s="3" t="s">
        <v>847</v>
      </c>
      <c r="J435" s="3" t="s">
        <v>1472</v>
      </c>
      <c r="K435" s="3" t="s">
        <v>1482</v>
      </c>
      <c r="L435" s="3" t="s">
        <v>1490</v>
      </c>
      <c r="M435" s="3" t="s">
        <v>1497</v>
      </c>
      <c r="O435" s="3">
        <v>84876</v>
      </c>
      <c r="P435" s="3">
        <v>1263885</v>
      </c>
      <c r="Q435" s="4">
        <f t="shared" si="12"/>
        <v>45798</v>
      </c>
      <c r="R435" s="5">
        <f t="shared" si="13"/>
        <v>-84876</v>
      </c>
      <c r="S435" s="5" t="str">
        <f>VLOOKUP(A435,コード等整理!$A$3:$C$17,2,FALSE)</f>
        <v>PL</v>
      </c>
      <c r="T435" s="3">
        <f>VLOOKUP(A435,コード等整理!$A$3:$C$17,3,FALSE)</f>
        <v>100</v>
      </c>
    </row>
    <row r="436" spans="1:20" x14ac:dyDescent="0.25">
      <c r="A436" s="3" t="s">
        <v>24</v>
      </c>
      <c r="B436" s="3" t="s">
        <v>172</v>
      </c>
      <c r="C436" s="3">
        <v>0</v>
      </c>
      <c r="D436" s="3" t="s">
        <v>396</v>
      </c>
      <c r="E436" s="3" t="s">
        <v>406</v>
      </c>
      <c r="F436" s="3" t="s">
        <v>396</v>
      </c>
      <c r="G436" s="3" t="s">
        <v>413</v>
      </c>
      <c r="H436" s="3" t="s">
        <v>420</v>
      </c>
      <c r="I436" s="3" t="s">
        <v>848</v>
      </c>
      <c r="J436" s="3" t="s">
        <v>1476</v>
      </c>
      <c r="K436" s="3" t="s">
        <v>1486</v>
      </c>
      <c r="L436" s="3" t="s">
        <v>1492</v>
      </c>
      <c r="M436" s="3" t="s">
        <v>1499</v>
      </c>
      <c r="N436" s="3">
        <v>325735</v>
      </c>
      <c r="P436" s="3">
        <v>2582247</v>
      </c>
      <c r="Q436" s="4">
        <f t="shared" si="12"/>
        <v>45799</v>
      </c>
      <c r="R436" s="5">
        <f t="shared" si="13"/>
        <v>325735</v>
      </c>
      <c r="S436" s="5" t="str">
        <f>VLOOKUP(A436,コード等整理!$A$3:$C$17,2,FALSE)</f>
        <v>PL</v>
      </c>
      <c r="T436" s="3">
        <f>VLOOKUP(A436,コード等整理!$A$3:$C$17,3,FALSE)</f>
        <v>140</v>
      </c>
    </row>
    <row r="437" spans="1:20" x14ac:dyDescent="0.25">
      <c r="A437" s="3" t="s">
        <v>21</v>
      </c>
      <c r="B437" s="3" t="s">
        <v>172</v>
      </c>
      <c r="C437" s="3">
        <v>0</v>
      </c>
      <c r="D437" s="3" t="s">
        <v>396</v>
      </c>
      <c r="E437" s="3" t="s">
        <v>407</v>
      </c>
      <c r="F437" s="3" t="s">
        <v>396</v>
      </c>
      <c r="G437" s="3" t="s">
        <v>413</v>
      </c>
      <c r="H437" s="3" t="s">
        <v>421</v>
      </c>
      <c r="I437" s="3" t="s">
        <v>849</v>
      </c>
      <c r="J437" s="3" t="s">
        <v>1474</v>
      </c>
      <c r="K437" s="3" t="s">
        <v>1484</v>
      </c>
      <c r="L437" s="3" t="s">
        <v>21</v>
      </c>
      <c r="M437" s="3" t="s">
        <v>1499</v>
      </c>
      <c r="N437" s="3">
        <v>372549</v>
      </c>
      <c r="P437" s="3">
        <v>1220060</v>
      </c>
      <c r="Q437" s="4">
        <f t="shared" si="12"/>
        <v>45799</v>
      </c>
      <c r="R437" s="5">
        <f t="shared" si="13"/>
        <v>372549</v>
      </c>
      <c r="S437" s="5" t="str">
        <f>VLOOKUP(A437,コード等整理!$A$3:$C$17,2,FALSE)</f>
        <v>PL</v>
      </c>
      <c r="T437" s="3">
        <f>VLOOKUP(A437,コード等整理!$A$3:$C$17,3,FALSE)</f>
        <v>120</v>
      </c>
    </row>
    <row r="438" spans="1:20" x14ac:dyDescent="0.25">
      <c r="A438" s="3" t="s">
        <v>28</v>
      </c>
      <c r="B438" s="3" t="s">
        <v>172</v>
      </c>
      <c r="C438" s="3">
        <v>0</v>
      </c>
      <c r="D438" s="3" t="s">
        <v>401</v>
      </c>
      <c r="E438" s="3" t="s">
        <v>406</v>
      </c>
      <c r="F438" s="3" t="s">
        <v>401</v>
      </c>
      <c r="G438" s="3" t="s">
        <v>415</v>
      </c>
      <c r="H438" s="3" t="s">
        <v>419</v>
      </c>
      <c r="I438" s="3" t="s">
        <v>850</v>
      </c>
      <c r="J438" s="3" t="s">
        <v>1471</v>
      </c>
      <c r="K438" s="3" t="s">
        <v>1477</v>
      </c>
      <c r="L438" s="3" t="s">
        <v>1491</v>
      </c>
      <c r="M438" s="3" t="s">
        <v>1504</v>
      </c>
      <c r="O438" s="3">
        <v>456568</v>
      </c>
      <c r="P438" s="3">
        <v>1157963</v>
      </c>
      <c r="Q438" s="4">
        <f t="shared" si="12"/>
        <v>45799</v>
      </c>
      <c r="R438" s="5">
        <f t="shared" si="13"/>
        <v>-456568</v>
      </c>
      <c r="S438" s="5" t="str">
        <f>VLOOKUP(A438,コード等整理!$A$3:$C$17,2,FALSE)</f>
        <v>BS</v>
      </c>
      <c r="T438" s="3">
        <f>VLOOKUP(A438,コード等整理!$A$3:$C$17,3,FALSE)</f>
        <v>40</v>
      </c>
    </row>
    <row r="439" spans="1:20" x14ac:dyDescent="0.25">
      <c r="A439" s="3" t="s">
        <v>22</v>
      </c>
      <c r="B439" s="3" t="s">
        <v>172</v>
      </c>
      <c r="C439" s="3">
        <v>0</v>
      </c>
      <c r="D439" s="3" t="s">
        <v>404</v>
      </c>
      <c r="E439" s="3" t="s">
        <v>407</v>
      </c>
      <c r="F439" s="3" t="s">
        <v>404</v>
      </c>
      <c r="G439" s="3" t="s">
        <v>413</v>
      </c>
      <c r="H439" s="3" t="s">
        <v>420</v>
      </c>
      <c r="I439" s="3" t="s">
        <v>851</v>
      </c>
      <c r="J439" s="3" t="s">
        <v>1467</v>
      </c>
      <c r="K439" s="3" t="s">
        <v>1481</v>
      </c>
      <c r="L439" s="3" t="s">
        <v>1489</v>
      </c>
      <c r="M439" s="3" t="s">
        <v>1497</v>
      </c>
      <c r="N439" s="3">
        <v>412966</v>
      </c>
      <c r="P439" s="3">
        <v>912026</v>
      </c>
      <c r="Q439" s="4">
        <f t="shared" si="12"/>
        <v>45799</v>
      </c>
      <c r="R439" s="5">
        <f t="shared" si="13"/>
        <v>412966</v>
      </c>
      <c r="S439" s="5" t="str">
        <f>VLOOKUP(A439,コード等整理!$A$3:$C$17,2,FALSE)</f>
        <v>BS</v>
      </c>
      <c r="T439" s="3">
        <f>VLOOKUP(A439,コード等整理!$A$3:$C$17,3,FALSE)</f>
        <v>10</v>
      </c>
    </row>
    <row r="440" spans="1:20" x14ac:dyDescent="0.25">
      <c r="A440" s="3" t="s">
        <v>16</v>
      </c>
      <c r="B440" s="3" t="s">
        <v>173</v>
      </c>
      <c r="C440" s="3">
        <v>0</v>
      </c>
      <c r="D440" s="3" t="s">
        <v>401</v>
      </c>
      <c r="E440" s="3" t="s">
        <v>407</v>
      </c>
      <c r="F440" s="3" t="s">
        <v>401</v>
      </c>
      <c r="G440" s="3" t="s">
        <v>414</v>
      </c>
      <c r="H440" s="3" t="s">
        <v>422</v>
      </c>
      <c r="I440" s="3" t="s">
        <v>852</v>
      </c>
      <c r="J440" s="3" t="s">
        <v>1475</v>
      </c>
      <c r="K440" s="3" t="s">
        <v>1480</v>
      </c>
      <c r="L440" s="3" t="s">
        <v>21</v>
      </c>
      <c r="M440" s="3" t="s">
        <v>1500</v>
      </c>
      <c r="O440" s="3">
        <v>120162</v>
      </c>
      <c r="P440" s="3">
        <v>2333267</v>
      </c>
      <c r="Q440" s="4">
        <f t="shared" si="12"/>
        <v>45800</v>
      </c>
      <c r="R440" s="5">
        <f t="shared" si="13"/>
        <v>-120162</v>
      </c>
      <c r="S440" s="5" t="str">
        <f>VLOOKUP(A440,コード等整理!$A$3:$C$17,2,FALSE)</f>
        <v>BS</v>
      </c>
      <c r="T440" s="3">
        <f>VLOOKUP(A440,コード等整理!$A$3:$C$17,3,FALSE)</f>
        <v>50</v>
      </c>
    </row>
    <row r="441" spans="1:20" x14ac:dyDescent="0.25">
      <c r="A441" s="3" t="s">
        <v>24</v>
      </c>
      <c r="B441" s="3" t="s">
        <v>173</v>
      </c>
      <c r="C441" s="3">
        <v>0</v>
      </c>
      <c r="D441" s="3" t="s">
        <v>396</v>
      </c>
      <c r="E441" s="3" t="s">
        <v>406</v>
      </c>
      <c r="F441" s="3" t="s">
        <v>396</v>
      </c>
      <c r="G441" s="3" t="s">
        <v>411</v>
      </c>
      <c r="H441" s="3" t="s">
        <v>421</v>
      </c>
      <c r="I441" s="3" t="s">
        <v>853</v>
      </c>
      <c r="J441" s="3" t="s">
        <v>1468</v>
      </c>
      <c r="K441" s="3" t="s">
        <v>1484</v>
      </c>
      <c r="L441" s="3" t="s">
        <v>1487</v>
      </c>
      <c r="M441" s="3" t="s">
        <v>1503</v>
      </c>
      <c r="O441" s="3">
        <v>402830</v>
      </c>
      <c r="P441" s="3">
        <v>1367611</v>
      </c>
      <c r="Q441" s="4">
        <f t="shared" si="12"/>
        <v>45800</v>
      </c>
      <c r="R441" s="5">
        <f t="shared" si="13"/>
        <v>-402830</v>
      </c>
      <c r="S441" s="5" t="str">
        <f>VLOOKUP(A441,コード等整理!$A$3:$C$17,2,FALSE)</f>
        <v>PL</v>
      </c>
      <c r="T441" s="3">
        <f>VLOOKUP(A441,コード等整理!$A$3:$C$17,3,FALSE)</f>
        <v>140</v>
      </c>
    </row>
    <row r="442" spans="1:20" x14ac:dyDescent="0.25">
      <c r="A442" s="3" t="s">
        <v>22</v>
      </c>
      <c r="B442" s="3" t="s">
        <v>173</v>
      </c>
      <c r="C442" s="3">
        <v>0</v>
      </c>
      <c r="D442" s="3" t="s">
        <v>401</v>
      </c>
      <c r="E442" s="3" t="s">
        <v>406</v>
      </c>
      <c r="F442" s="3" t="s">
        <v>401</v>
      </c>
      <c r="G442" s="3" t="s">
        <v>412</v>
      </c>
      <c r="H442" s="3" t="s">
        <v>419</v>
      </c>
      <c r="I442" s="3" t="s">
        <v>854</v>
      </c>
      <c r="J442" s="3" t="s">
        <v>1471</v>
      </c>
      <c r="K442" s="3" t="s">
        <v>1485</v>
      </c>
      <c r="L442" s="3" t="s">
        <v>1488</v>
      </c>
      <c r="M442" s="3" t="s">
        <v>1501</v>
      </c>
      <c r="O442" s="3">
        <v>128575</v>
      </c>
      <c r="P442" s="3">
        <v>2511849</v>
      </c>
      <c r="Q442" s="4">
        <f t="shared" si="12"/>
        <v>45800</v>
      </c>
      <c r="R442" s="5">
        <f t="shared" si="13"/>
        <v>-128575</v>
      </c>
      <c r="S442" s="5" t="str">
        <f>VLOOKUP(A442,コード等整理!$A$3:$C$17,2,FALSE)</f>
        <v>BS</v>
      </c>
      <c r="T442" s="3">
        <f>VLOOKUP(A442,コード等整理!$A$3:$C$17,3,FALSE)</f>
        <v>10</v>
      </c>
    </row>
    <row r="443" spans="1:20" x14ac:dyDescent="0.25">
      <c r="A443" s="3" t="s">
        <v>24</v>
      </c>
      <c r="B443" s="3" t="s">
        <v>173</v>
      </c>
      <c r="C443" s="3">
        <v>0</v>
      </c>
      <c r="D443" s="3" t="s">
        <v>405</v>
      </c>
      <c r="E443" s="3" t="s">
        <v>408</v>
      </c>
      <c r="F443" s="3" t="s">
        <v>405</v>
      </c>
      <c r="G443" s="3" t="s">
        <v>412</v>
      </c>
      <c r="H443" s="3" t="s">
        <v>419</v>
      </c>
      <c r="I443" s="3" t="s">
        <v>855</v>
      </c>
      <c r="J443" s="3" t="s">
        <v>1471</v>
      </c>
      <c r="K443" s="3" t="s">
        <v>1481</v>
      </c>
      <c r="L443" s="3" t="s">
        <v>1488</v>
      </c>
      <c r="M443" s="3" t="s">
        <v>1499</v>
      </c>
      <c r="N443" s="3">
        <v>159272</v>
      </c>
      <c r="P443" s="3">
        <v>657779</v>
      </c>
      <c r="Q443" s="4">
        <f t="shared" si="12"/>
        <v>45800</v>
      </c>
      <c r="R443" s="5">
        <f t="shared" si="13"/>
        <v>159272</v>
      </c>
      <c r="S443" s="5" t="str">
        <f>VLOOKUP(A443,コード等整理!$A$3:$C$17,2,FALSE)</f>
        <v>PL</v>
      </c>
      <c r="T443" s="3">
        <f>VLOOKUP(A443,コード等整理!$A$3:$C$17,3,FALSE)</f>
        <v>140</v>
      </c>
    </row>
    <row r="444" spans="1:20" x14ac:dyDescent="0.25">
      <c r="A444" s="3" t="s">
        <v>17</v>
      </c>
      <c r="B444" s="3" t="s">
        <v>174</v>
      </c>
      <c r="C444" s="3">
        <v>0</v>
      </c>
      <c r="D444" s="3" t="s">
        <v>399</v>
      </c>
      <c r="E444" s="3" t="s">
        <v>407</v>
      </c>
      <c r="F444" s="3" t="s">
        <v>399</v>
      </c>
      <c r="G444" s="3" t="s">
        <v>410</v>
      </c>
      <c r="H444" s="3" t="s">
        <v>422</v>
      </c>
      <c r="I444" s="3" t="s">
        <v>856</v>
      </c>
      <c r="J444" s="3" t="s">
        <v>1474</v>
      </c>
      <c r="K444" s="3" t="s">
        <v>1478</v>
      </c>
      <c r="L444" s="3" t="s">
        <v>1494</v>
      </c>
      <c r="M444" s="3" t="s">
        <v>1500</v>
      </c>
      <c r="O444" s="3">
        <v>87846</v>
      </c>
      <c r="P444" s="3">
        <v>2641321</v>
      </c>
      <c r="Q444" s="4">
        <f t="shared" si="12"/>
        <v>45801</v>
      </c>
      <c r="R444" s="5">
        <f t="shared" si="13"/>
        <v>-87846</v>
      </c>
      <c r="S444" s="5" t="str">
        <f>VLOOKUP(A444,コード等整理!$A$3:$C$17,2,FALSE)</f>
        <v>PL</v>
      </c>
      <c r="T444" s="3">
        <f>VLOOKUP(A444,コード等整理!$A$3:$C$17,3,FALSE)</f>
        <v>150</v>
      </c>
    </row>
    <row r="445" spans="1:20" x14ac:dyDescent="0.25">
      <c r="A445" s="3" t="s">
        <v>20</v>
      </c>
      <c r="B445" s="3" t="s">
        <v>174</v>
      </c>
      <c r="C445" s="3">
        <v>0</v>
      </c>
      <c r="D445" s="3" t="s">
        <v>400</v>
      </c>
      <c r="E445" s="3" t="s">
        <v>406</v>
      </c>
      <c r="F445" s="3" t="s">
        <v>400</v>
      </c>
      <c r="G445" s="3" t="s">
        <v>24</v>
      </c>
      <c r="H445" s="3" t="s">
        <v>419</v>
      </c>
      <c r="I445" s="3" t="s">
        <v>857</v>
      </c>
      <c r="J445" s="3" t="s">
        <v>1470</v>
      </c>
      <c r="K445" s="3" t="s">
        <v>1482</v>
      </c>
      <c r="L445" s="3" t="s">
        <v>1494</v>
      </c>
      <c r="M445" s="3" t="s">
        <v>1501</v>
      </c>
      <c r="O445" s="3">
        <v>352115</v>
      </c>
      <c r="P445" s="3">
        <v>1316845</v>
      </c>
      <c r="Q445" s="4">
        <f t="shared" si="12"/>
        <v>45801</v>
      </c>
      <c r="R445" s="5">
        <f t="shared" si="13"/>
        <v>-352115</v>
      </c>
      <c r="S445" s="5" t="str">
        <f>VLOOKUP(A445,コード等整理!$A$3:$C$17,2,FALSE)</f>
        <v>PL</v>
      </c>
      <c r="T445" s="3">
        <f>VLOOKUP(A445,コード等整理!$A$3:$C$17,3,FALSE)</f>
        <v>110</v>
      </c>
    </row>
    <row r="446" spans="1:20" x14ac:dyDescent="0.25">
      <c r="A446" s="3" t="s">
        <v>27</v>
      </c>
      <c r="B446" s="3" t="s">
        <v>174</v>
      </c>
      <c r="C446" s="3">
        <v>0</v>
      </c>
      <c r="D446" s="3" t="s">
        <v>397</v>
      </c>
      <c r="E446" s="3" t="s">
        <v>406</v>
      </c>
      <c r="F446" s="3" t="s">
        <v>397</v>
      </c>
      <c r="G446" s="3" t="s">
        <v>415</v>
      </c>
      <c r="H446" s="3" t="s">
        <v>421</v>
      </c>
      <c r="I446" s="3" t="s">
        <v>858</v>
      </c>
      <c r="J446" s="3" t="s">
        <v>1472</v>
      </c>
      <c r="K446" s="3" t="s">
        <v>1480</v>
      </c>
      <c r="L446" s="3" t="s">
        <v>1489</v>
      </c>
      <c r="M446" s="3" t="s">
        <v>1504</v>
      </c>
      <c r="N446" s="3">
        <v>492388</v>
      </c>
      <c r="P446" s="3">
        <v>1085647</v>
      </c>
      <c r="Q446" s="4">
        <f t="shared" si="12"/>
        <v>45801</v>
      </c>
      <c r="R446" s="5">
        <f t="shared" si="13"/>
        <v>492388</v>
      </c>
      <c r="S446" s="5" t="str">
        <f>VLOOKUP(A446,コード等整理!$A$3:$C$17,2,FALSE)</f>
        <v>BS</v>
      </c>
      <c r="T446" s="3">
        <f>VLOOKUP(A446,コード等整理!$A$3:$C$17,3,FALSE)</f>
        <v>20</v>
      </c>
    </row>
    <row r="447" spans="1:20" x14ac:dyDescent="0.25">
      <c r="A447" s="3" t="s">
        <v>25</v>
      </c>
      <c r="B447" s="3" t="s">
        <v>174</v>
      </c>
      <c r="C447" s="3">
        <v>0</v>
      </c>
      <c r="D447" s="3" t="s">
        <v>396</v>
      </c>
      <c r="E447" s="3" t="s">
        <v>408</v>
      </c>
      <c r="F447" s="3" t="s">
        <v>396</v>
      </c>
      <c r="G447" s="3" t="s">
        <v>413</v>
      </c>
      <c r="H447" s="3" t="s">
        <v>424</v>
      </c>
      <c r="I447" s="3" t="s">
        <v>859</v>
      </c>
      <c r="J447" s="3" t="s">
        <v>1474</v>
      </c>
      <c r="K447" s="3" t="s">
        <v>1478</v>
      </c>
      <c r="L447" s="3" t="s">
        <v>1494</v>
      </c>
      <c r="M447" s="3" t="s">
        <v>1502</v>
      </c>
      <c r="N447" s="3">
        <v>270039</v>
      </c>
      <c r="P447" s="3">
        <v>2456130</v>
      </c>
      <c r="Q447" s="4">
        <f t="shared" si="12"/>
        <v>45801</v>
      </c>
      <c r="R447" s="5">
        <f t="shared" si="13"/>
        <v>270039</v>
      </c>
      <c r="S447" s="5" t="str">
        <f>VLOOKUP(A447,コード等整理!$A$3:$C$17,2,FALSE)</f>
        <v>BS</v>
      </c>
      <c r="T447" s="3">
        <f>VLOOKUP(A447,コード等整理!$A$3:$C$17,3,FALSE)</f>
        <v>60</v>
      </c>
    </row>
    <row r="448" spans="1:20" x14ac:dyDescent="0.25">
      <c r="A448" s="3" t="s">
        <v>28</v>
      </c>
      <c r="B448" s="3" t="s">
        <v>175</v>
      </c>
      <c r="C448" s="3">
        <v>0</v>
      </c>
      <c r="D448" s="3" t="s">
        <v>401</v>
      </c>
      <c r="E448" s="3" t="s">
        <v>407</v>
      </c>
      <c r="F448" s="3" t="s">
        <v>401</v>
      </c>
      <c r="G448" s="3" t="s">
        <v>414</v>
      </c>
      <c r="H448" s="3" t="s">
        <v>422</v>
      </c>
      <c r="I448" s="3" t="s">
        <v>860</v>
      </c>
      <c r="J448" s="3" t="s">
        <v>1474</v>
      </c>
      <c r="K448" s="3" t="s">
        <v>1480</v>
      </c>
      <c r="L448" s="3" t="s">
        <v>19</v>
      </c>
      <c r="M448" s="3" t="s">
        <v>1495</v>
      </c>
      <c r="O448" s="3">
        <v>337758</v>
      </c>
      <c r="P448" s="3">
        <v>1471260</v>
      </c>
      <c r="Q448" s="4">
        <f t="shared" si="12"/>
        <v>45802</v>
      </c>
      <c r="R448" s="5">
        <f t="shared" si="13"/>
        <v>-337758</v>
      </c>
      <c r="S448" s="5" t="str">
        <f>VLOOKUP(A448,コード等整理!$A$3:$C$17,2,FALSE)</f>
        <v>BS</v>
      </c>
      <c r="T448" s="3">
        <f>VLOOKUP(A448,コード等整理!$A$3:$C$17,3,FALSE)</f>
        <v>40</v>
      </c>
    </row>
    <row r="449" spans="1:20" x14ac:dyDescent="0.25">
      <c r="A449" s="3" t="s">
        <v>30</v>
      </c>
      <c r="B449" s="3" t="s">
        <v>175</v>
      </c>
      <c r="C449" s="3">
        <v>0</v>
      </c>
      <c r="D449" s="3" t="s">
        <v>405</v>
      </c>
      <c r="E449" s="3" t="s">
        <v>408</v>
      </c>
      <c r="F449" s="3" t="s">
        <v>405</v>
      </c>
      <c r="G449" s="3" t="s">
        <v>413</v>
      </c>
      <c r="H449" s="3" t="s">
        <v>420</v>
      </c>
      <c r="I449" s="3" t="s">
        <v>861</v>
      </c>
      <c r="J449" s="3" t="s">
        <v>1472</v>
      </c>
      <c r="K449" s="3" t="s">
        <v>1484</v>
      </c>
      <c r="L449" s="3" t="s">
        <v>1488</v>
      </c>
      <c r="M449" s="3" t="s">
        <v>1503</v>
      </c>
      <c r="O449" s="3">
        <v>174841</v>
      </c>
      <c r="P449" s="3">
        <v>2640944</v>
      </c>
      <c r="Q449" s="4">
        <f t="shared" si="12"/>
        <v>45802</v>
      </c>
      <c r="R449" s="5">
        <f t="shared" si="13"/>
        <v>-174841</v>
      </c>
      <c r="S449" s="5" t="str">
        <f>VLOOKUP(A449,コード等整理!$A$3:$C$17,2,FALSE)</f>
        <v>PL</v>
      </c>
      <c r="T449" s="3">
        <f>VLOOKUP(A449,コード等整理!$A$3:$C$17,3,FALSE)</f>
        <v>70</v>
      </c>
    </row>
    <row r="450" spans="1:20" x14ac:dyDescent="0.25">
      <c r="A450" s="3" t="s">
        <v>16</v>
      </c>
      <c r="B450" s="3" t="s">
        <v>175</v>
      </c>
      <c r="C450" s="3">
        <v>0</v>
      </c>
      <c r="D450" s="3" t="s">
        <v>405</v>
      </c>
      <c r="E450" s="3" t="s">
        <v>408</v>
      </c>
      <c r="F450" s="3" t="s">
        <v>405</v>
      </c>
      <c r="G450" s="3" t="s">
        <v>415</v>
      </c>
      <c r="H450" s="3" t="s">
        <v>422</v>
      </c>
      <c r="I450" s="3" t="s">
        <v>862</v>
      </c>
      <c r="J450" s="3" t="s">
        <v>1472</v>
      </c>
      <c r="K450" s="3" t="s">
        <v>1486</v>
      </c>
      <c r="L450" s="3" t="s">
        <v>19</v>
      </c>
      <c r="M450" s="3" t="s">
        <v>1499</v>
      </c>
      <c r="O450" s="3">
        <v>31625</v>
      </c>
      <c r="P450" s="3">
        <v>961401</v>
      </c>
      <c r="Q450" s="4">
        <f t="shared" si="12"/>
        <v>45802</v>
      </c>
      <c r="R450" s="5">
        <f t="shared" si="13"/>
        <v>-31625</v>
      </c>
      <c r="S450" s="5" t="str">
        <f>VLOOKUP(A450,コード等整理!$A$3:$C$17,2,FALSE)</f>
        <v>BS</v>
      </c>
      <c r="T450" s="3">
        <f>VLOOKUP(A450,コード等整理!$A$3:$C$17,3,FALSE)</f>
        <v>50</v>
      </c>
    </row>
    <row r="451" spans="1:20" x14ac:dyDescent="0.25">
      <c r="A451" s="3" t="s">
        <v>21</v>
      </c>
      <c r="B451" s="3" t="s">
        <v>175</v>
      </c>
      <c r="C451" s="3">
        <v>0</v>
      </c>
      <c r="D451" s="3" t="s">
        <v>402</v>
      </c>
      <c r="E451" s="3" t="s">
        <v>406</v>
      </c>
      <c r="F451" s="3" t="s">
        <v>402</v>
      </c>
      <c r="G451" s="3" t="s">
        <v>416</v>
      </c>
      <c r="H451" s="3" t="s">
        <v>420</v>
      </c>
      <c r="I451" s="3" t="s">
        <v>863</v>
      </c>
      <c r="J451" s="3" t="s">
        <v>1470</v>
      </c>
      <c r="K451" s="3" t="s">
        <v>1486</v>
      </c>
      <c r="L451" s="3" t="s">
        <v>1489</v>
      </c>
      <c r="M451" s="3" t="s">
        <v>1499</v>
      </c>
      <c r="N451" s="3">
        <v>384885</v>
      </c>
      <c r="P451" s="3">
        <v>678274</v>
      </c>
      <c r="Q451" s="4">
        <f t="shared" si="12"/>
        <v>45802</v>
      </c>
      <c r="R451" s="5">
        <f t="shared" si="13"/>
        <v>384885</v>
      </c>
      <c r="S451" s="5" t="str">
        <f>VLOOKUP(A451,コード等整理!$A$3:$C$17,2,FALSE)</f>
        <v>PL</v>
      </c>
      <c r="T451" s="3">
        <f>VLOOKUP(A451,コード等整理!$A$3:$C$17,3,FALSE)</f>
        <v>120</v>
      </c>
    </row>
    <row r="452" spans="1:20" x14ac:dyDescent="0.25">
      <c r="A452" s="3" t="s">
        <v>30</v>
      </c>
      <c r="B452" s="3" t="s">
        <v>175</v>
      </c>
      <c r="C452" s="3">
        <v>0</v>
      </c>
      <c r="D452" s="3" t="s">
        <v>403</v>
      </c>
      <c r="E452" s="3" t="s">
        <v>408</v>
      </c>
      <c r="F452" s="3" t="s">
        <v>403</v>
      </c>
      <c r="G452" s="3" t="s">
        <v>417</v>
      </c>
      <c r="H452" s="3" t="s">
        <v>420</v>
      </c>
      <c r="I452" s="3" t="s">
        <v>864</v>
      </c>
      <c r="J452" s="3" t="s">
        <v>1476</v>
      </c>
      <c r="K452" s="3" t="s">
        <v>1482</v>
      </c>
      <c r="L452" s="3" t="s">
        <v>1487</v>
      </c>
      <c r="M452" s="3" t="s">
        <v>1501</v>
      </c>
      <c r="N452" s="3">
        <v>261622</v>
      </c>
      <c r="P452" s="3">
        <v>2484324</v>
      </c>
      <c r="Q452" s="4">
        <f t="shared" ref="Q452:Q515" si="14">B452*1</f>
        <v>45802</v>
      </c>
      <c r="R452" s="5">
        <f t="shared" ref="R452:R515" si="15">N452-O452</f>
        <v>261622</v>
      </c>
      <c r="S452" s="5" t="str">
        <f>VLOOKUP(A452,コード等整理!$A$3:$C$17,2,FALSE)</f>
        <v>PL</v>
      </c>
      <c r="T452" s="3">
        <f>VLOOKUP(A452,コード等整理!$A$3:$C$17,3,FALSE)</f>
        <v>70</v>
      </c>
    </row>
    <row r="453" spans="1:20" x14ac:dyDescent="0.25">
      <c r="A453" s="3" t="s">
        <v>21</v>
      </c>
      <c r="B453" s="3" t="s">
        <v>176</v>
      </c>
      <c r="C453" s="3">
        <v>0</v>
      </c>
      <c r="D453" s="3" t="s">
        <v>405</v>
      </c>
      <c r="E453" s="3" t="s">
        <v>408</v>
      </c>
      <c r="F453" s="3" t="s">
        <v>405</v>
      </c>
      <c r="G453" s="3" t="s">
        <v>409</v>
      </c>
      <c r="H453" s="3" t="s">
        <v>420</v>
      </c>
      <c r="I453" s="3" t="s">
        <v>865</v>
      </c>
      <c r="J453" s="3" t="s">
        <v>1473</v>
      </c>
      <c r="K453" s="3" t="s">
        <v>1483</v>
      </c>
      <c r="L453" s="3" t="s">
        <v>1492</v>
      </c>
      <c r="M453" s="3" t="s">
        <v>1502</v>
      </c>
      <c r="O453" s="3">
        <v>330138</v>
      </c>
      <c r="P453" s="3">
        <v>2352367</v>
      </c>
      <c r="Q453" s="4">
        <f t="shared" si="14"/>
        <v>45803</v>
      </c>
      <c r="R453" s="5">
        <f t="shared" si="15"/>
        <v>-330138</v>
      </c>
      <c r="S453" s="5" t="str">
        <f>VLOOKUP(A453,コード等整理!$A$3:$C$17,2,FALSE)</f>
        <v>PL</v>
      </c>
      <c r="T453" s="3">
        <f>VLOOKUP(A453,コード等整理!$A$3:$C$17,3,FALSE)</f>
        <v>120</v>
      </c>
    </row>
    <row r="454" spans="1:20" x14ac:dyDescent="0.25">
      <c r="A454" s="3" t="s">
        <v>30</v>
      </c>
      <c r="B454" s="3" t="s">
        <v>176</v>
      </c>
      <c r="C454" s="3">
        <v>0</v>
      </c>
      <c r="D454" s="3" t="s">
        <v>398</v>
      </c>
      <c r="E454" s="3" t="s">
        <v>408</v>
      </c>
      <c r="F454" s="3" t="s">
        <v>398</v>
      </c>
      <c r="G454" s="3" t="s">
        <v>409</v>
      </c>
      <c r="H454" s="3" t="s">
        <v>423</v>
      </c>
      <c r="I454" s="3" t="s">
        <v>866</v>
      </c>
      <c r="J454" s="3" t="s">
        <v>1472</v>
      </c>
      <c r="K454" s="3" t="s">
        <v>1481</v>
      </c>
      <c r="L454" s="3" t="s">
        <v>1491</v>
      </c>
      <c r="M454" s="3" t="s">
        <v>1501</v>
      </c>
      <c r="O454" s="3">
        <v>267193</v>
      </c>
      <c r="P454" s="3">
        <v>1679123</v>
      </c>
      <c r="Q454" s="4">
        <f t="shared" si="14"/>
        <v>45803</v>
      </c>
      <c r="R454" s="5">
        <f t="shared" si="15"/>
        <v>-267193</v>
      </c>
      <c r="S454" s="5" t="str">
        <f>VLOOKUP(A454,コード等整理!$A$3:$C$17,2,FALSE)</f>
        <v>PL</v>
      </c>
      <c r="T454" s="3">
        <f>VLOOKUP(A454,コード等整理!$A$3:$C$17,3,FALSE)</f>
        <v>70</v>
      </c>
    </row>
    <row r="455" spans="1:20" x14ac:dyDescent="0.25">
      <c r="A455" s="3" t="s">
        <v>30</v>
      </c>
      <c r="B455" s="3" t="s">
        <v>176</v>
      </c>
      <c r="C455" s="3">
        <v>0</v>
      </c>
      <c r="D455" s="3" t="s">
        <v>404</v>
      </c>
      <c r="E455" s="3" t="s">
        <v>406</v>
      </c>
      <c r="F455" s="3" t="s">
        <v>404</v>
      </c>
      <c r="G455" s="3" t="s">
        <v>409</v>
      </c>
      <c r="H455" s="3" t="s">
        <v>421</v>
      </c>
      <c r="I455" s="3" t="s">
        <v>867</v>
      </c>
      <c r="J455" s="3" t="s">
        <v>1473</v>
      </c>
      <c r="K455" s="3" t="s">
        <v>1480</v>
      </c>
      <c r="L455" s="3" t="s">
        <v>1494</v>
      </c>
      <c r="M455" s="3" t="s">
        <v>1501</v>
      </c>
      <c r="O455" s="3">
        <v>239162</v>
      </c>
      <c r="P455" s="3">
        <v>635585</v>
      </c>
      <c r="Q455" s="4">
        <f t="shared" si="14"/>
        <v>45803</v>
      </c>
      <c r="R455" s="5">
        <f t="shared" si="15"/>
        <v>-239162</v>
      </c>
      <c r="S455" s="5" t="str">
        <f>VLOOKUP(A455,コード等整理!$A$3:$C$17,2,FALSE)</f>
        <v>PL</v>
      </c>
      <c r="T455" s="3">
        <f>VLOOKUP(A455,コード等整理!$A$3:$C$17,3,FALSE)</f>
        <v>70</v>
      </c>
    </row>
    <row r="456" spans="1:20" x14ac:dyDescent="0.25">
      <c r="A456" s="3" t="s">
        <v>22</v>
      </c>
      <c r="B456" s="3" t="s">
        <v>177</v>
      </c>
      <c r="C456" s="3">
        <v>0</v>
      </c>
      <c r="D456" s="3" t="s">
        <v>401</v>
      </c>
      <c r="E456" s="3" t="s">
        <v>407</v>
      </c>
      <c r="F456" s="3" t="s">
        <v>401</v>
      </c>
      <c r="G456" s="3" t="s">
        <v>414</v>
      </c>
      <c r="H456" s="3" t="s">
        <v>424</v>
      </c>
      <c r="I456" s="3" t="s">
        <v>868</v>
      </c>
      <c r="J456" s="3" t="s">
        <v>1470</v>
      </c>
      <c r="K456" s="3" t="s">
        <v>1483</v>
      </c>
      <c r="L456" s="3" t="s">
        <v>1493</v>
      </c>
      <c r="M456" s="3" t="s">
        <v>1498</v>
      </c>
      <c r="N456" s="3">
        <v>144677</v>
      </c>
      <c r="P456" s="3">
        <v>2620305</v>
      </c>
      <c r="Q456" s="4">
        <f t="shared" si="14"/>
        <v>45804</v>
      </c>
      <c r="R456" s="5">
        <f t="shared" si="15"/>
        <v>144677</v>
      </c>
      <c r="S456" s="5" t="str">
        <f>VLOOKUP(A456,コード等整理!$A$3:$C$17,2,FALSE)</f>
        <v>BS</v>
      </c>
      <c r="T456" s="3">
        <f>VLOOKUP(A456,コード等整理!$A$3:$C$17,3,FALSE)</f>
        <v>10</v>
      </c>
    </row>
    <row r="457" spans="1:20" x14ac:dyDescent="0.25">
      <c r="A457" s="3" t="s">
        <v>18</v>
      </c>
      <c r="B457" s="3" t="s">
        <v>177</v>
      </c>
      <c r="C457" s="3">
        <v>0</v>
      </c>
      <c r="D457" s="3" t="s">
        <v>404</v>
      </c>
      <c r="E457" s="3" t="s">
        <v>406</v>
      </c>
      <c r="F457" s="3" t="s">
        <v>404</v>
      </c>
      <c r="G457" s="3" t="s">
        <v>414</v>
      </c>
      <c r="H457" s="3" t="s">
        <v>421</v>
      </c>
      <c r="I457" s="3" t="s">
        <v>869</v>
      </c>
      <c r="J457" s="3" t="s">
        <v>1475</v>
      </c>
      <c r="K457" s="3" t="s">
        <v>1482</v>
      </c>
      <c r="L457" s="3" t="s">
        <v>1489</v>
      </c>
      <c r="M457" s="3" t="s">
        <v>1500</v>
      </c>
      <c r="N457" s="3">
        <v>389856</v>
      </c>
      <c r="P457" s="3">
        <v>2410371</v>
      </c>
      <c r="Q457" s="4">
        <f t="shared" si="14"/>
        <v>45804</v>
      </c>
      <c r="R457" s="5">
        <f t="shared" si="15"/>
        <v>389856</v>
      </c>
      <c r="S457" s="5" t="str">
        <f>VLOOKUP(A457,コード等整理!$A$3:$C$17,2,FALSE)</f>
        <v>PL</v>
      </c>
      <c r="T457" s="3">
        <f>VLOOKUP(A457,コード等整理!$A$3:$C$17,3,FALSE)</f>
        <v>90</v>
      </c>
    </row>
    <row r="458" spans="1:20" x14ac:dyDescent="0.25">
      <c r="A458" s="3" t="s">
        <v>25</v>
      </c>
      <c r="B458" s="3" t="s">
        <v>177</v>
      </c>
      <c r="C458" s="3">
        <v>0</v>
      </c>
      <c r="D458" s="3" t="s">
        <v>399</v>
      </c>
      <c r="E458" s="3" t="s">
        <v>406</v>
      </c>
      <c r="F458" s="3" t="s">
        <v>399</v>
      </c>
      <c r="G458" s="3" t="s">
        <v>416</v>
      </c>
      <c r="H458" s="3" t="s">
        <v>424</v>
      </c>
      <c r="I458" s="3" t="s">
        <v>870</v>
      </c>
      <c r="J458" s="3" t="s">
        <v>1470</v>
      </c>
      <c r="K458" s="3" t="s">
        <v>1478</v>
      </c>
      <c r="L458" s="3" t="s">
        <v>1493</v>
      </c>
      <c r="M458" s="3" t="s">
        <v>1504</v>
      </c>
      <c r="N458" s="3">
        <v>266896</v>
      </c>
      <c r="P458" s="3">
        <v>941973</v>
      </c>
      <c r="Q458" s="4">
        <f t="shared" si="14"/>
        <v>45804</v>
      </c>
      <c r="R458" s="5">
        <f t="shared" si="15"/>
        <v>266896</v>
      </c>
      <c r="S458" s="5" t="str">
        <f>VLOOKUP(A458,コード等整理!$A$3:$C$17,2,FALSE)</f>
        <v>BS</v>
      </c>
      <c r="T458" s="3">
        <f>VLOOKUP(A458,コード等整理!$A$3:$C$17,3,FALSE)</f>
        <v>60</v>
      </c>
    </row>
    <row r="459" spans="1:20" x14ac:dyDescent="0.25">
      <c r="A459" s="3" t="s">
        <v>27</v>
      </c>
      <c r="B459" s="3" t="s">
        <v>177</v>
      </c>
      <c r="C459" s="3">
        <v>0</v>
      </c>
      <c r="D459" s="3" t="s">
        <v>398</v>
      </c>
      <c r="E459" s="3" t="s">
        <v>408</v>
      </c>
      <c r="F459" s="3" t="s">
        <v>398</v>
      </c>
      <c r="G459" s="3" t="s">
        <v>24</v>
      </c>
      <c r="H459" s="3" t="s">
        <v>421</v>
      </c>
      <c r="I459" s="3" t="s">
        <v>871</v>
      </c>
      <c r="J459" s="3" t="s">
        <v>1468</v>
      </c>
      <c r="K459" s="3" t="s">
        <v>1478</v>
      </c>
      <c r="L459" s="3" t="s">
        <v>19</v>
      </c>
      <c r="M459" s="3" t="s">
        <v>1502</v>
      </c>
      <c r="N459" s="3">
        <v>485315</v>
      </c>
      <c r="P459" s="3">
        <v>1428010</v>
      </c>
      <c r="Q459" s="4">
        <f t="shared" si="14"/>
        <v>45804</v>
      </c>
      <c r="R459" s="5">
        <f t="shared" si="15"/>
        <v>485315</v>
      </c>
      <c r="S459" s="5" t="str">
        <f>VLOOKUP(A459,コード等整理!$A$3:$C$17,2,FALSE)</f>
        <v>BS</v>
      </c>
      <c r="T459" s="3">
        <f>VLOOKUP(A459,コード等整理!$A$3:$C$17,3,FALSE)</f>
        <v>20</v>
      </c>
    </row>
    <row r="460" spans="1:20" x14ac:dyDescent="0.25">
      <c r="A460" s="3" t="s">
        <v>23</v>
      </c>
      <c r="B460" s="3" t="s">
        <v>178</v>
      </c>
      <c r="C460" s="3">
        <v>0</v>
      </c>
      <c r="D460" s="3" t="s">
        <v>397</v>
      </c>
      <c r="E460" s="3" t="s">
        <v>407</v>
      </c>
      <c r="F460" s="3" t="s">
        <v>397</v>
      </c>
      <c r="G460" s="3" t="s">
        <v>413</v>
      </c>
      <c r="H460" s="3" t="s">
        <v>419</v>
      </c>
      <c r="I460" s="3" t="s">
        <v>872</v>
      </c>
      <c r="J460" s="3" t="s">
        <v>1467</v>
      </c>
      <c r="K460" s="3" t="s">
        <v>1479</v>
      </c>
      <c r="L460" s="3" t="s">
        <v>1489</v>
      </c>
      <c r="M460" s="3" t="s">
        <v>1500</v>
      </c>
      <c r="N460" s="3">
        <v>466911</v>
      </c>
      <c r="P460" s="3">
        <v>1652537</v>
      </c>
      <c r="Q460" s="4">
        <f t="shared" si="14"/>
        <v>45805</v>
      </c>
      <c r="R460" s="5">
        <f t="shared" si="15"/>
        <v>466911</v>
      </c>
      <c r="S460" s="5" t="str">
        <f>VLOOKUP(A460,コード等整理!$A$3:$C$17,2,FALSE)</f>
        <v>PL</v>
      </c>
      <c r="T460" s="3">
        <f>VLOOKUP(A460,コード等整理!$A$3:$C$17,3,FALSE)</f>
        <v>130</v>
      </c>
    </row>
    <row r="461" spans="1:20" x14ac:dyDescent="0.25">
      <c r="A461" s="3" t="s">
        <v>20</v>
      </c>
      <c r="B461" s="3" t="s">
        <v>178</v>
      </c>
      <c r="C461" s="3">
        <v>0</v>
      </c>
      <c r="D461" s="3" t="s">
        <v>398</v>
      </c>
      <c r="E461" s="3" t="s">
        <v>407</v>
      </c>
      <c r="F461" s="3" t="s">
        <v>398</v>
      </c>
      <c r="G461" s="3" t="s">
        <v>410</v>
      </c>
      <c r="H461" s="3" t="s">
        <v>420</v>
      </c>
      <c r="I461" s="3" t="s">
        <v>873</v>
      </c>
      <c r="J461" s="3" t="s">
        <v>1472</v>
      </c>
      <c r="K461" s="3" t="s">
        <v>1483</v>
      </c>
      <c r="L461" s="3" t="s">
        <v>1491</v>
      </c>
      <c r="M461" s="3" t="s">
        <v>1498</v>
      </c>
      <c r="O461" s="3">
        <v>45387</v>
      </c>
      <c r="P461" s="3">
        <v>1094957</v>
      </c>
      <c r="Q461" s="4">
        <f t="shared" si="14"/>
        <v>45805</v>
      </c>
      <c r="R461" s="5">
        <f t="shared" si="15"/>
        <v>-45387</v>
      </c>
      <c r="S461" s="5" t="str">
        <f>VLOOKUP(A461,コード等整理!$A$3:$C$17,2,FALSE)</f>
        <v>PL</v>
      </c>
      <c r="T461" s="3">
        <f>VLOOKUP(A461,コード等整理!$A$3:$C$17,3,FALSE)</f>
        <v>110</v>
      </c>
    </row>
    <row r="462" spans="1:20" x14ac:dyDescent="0.25">
      <c r="A462" s="3" t="s">
        <v>30</v>
      </c>
      <c r="B462" s="3" t="s">
        <v>178</v>
      </c>
      <c r="C462" s="3">
        <v>0</v>
      </c>
      <c r="D462" s="3" t="s">
        <v>403</v>
      </c>
      <c r="E462" s="3" t="s">
        <v>407</v>
      </c>
      <c r="F462" s="3" t="s">
        <v>403</v>
      </c>
      <c r="G462" s="3" t="s">
        <v>410</v>
      </c>
      <c r="H462" s="3" t="s">
        <v>420</v>
      </c>
      <c r="I462" s="3" t="s">
        <v>874</v>
      </c>
      <c r="J462" s="3" t="s">
        <v>1472</v>
      </c>
      <c r="K462" s="3" t="s">
        <v>1485</v>
      </c>
      <c r="L462" s="3" t="s">
        <v>1493</v>
      </c>
      <c r="M462" s="3" t="s">
        <v>1499</v>
      </c>
      <c r="O462" s="3">
        <v>272143</v>
      </c>
      <c r="P462" s="3">
        <v>1181398</v>
      </c>
      <c r="Q462" s="4">
        <f t="shared" si="14"/>
        <v>45805</v>
      </c>
      <c r="R462" s="5">
        <f t="shared" si="15"/>
        <v>-272143</v>
      </c>
      <c r="S462" s="5" t="str">
        <f>VLOOKUP(A462,コード等整理!$A$3:$C$17,2,FALSE)</f>
        <v>PL</v>
      </c>
      <c r="T462" s="3">
        <f>VLOOKUP(A462,コード等整理!$A$3:$C$17,3,FALSE)</f>
        <v>70</v>
      </c>
    </row>
    <row r="463" spans="1:20" x14ac:dyDescent="0.25">
      <c r="A463" s="3" t="s">
        <v>29</v>
      </c>
      <c r="B463" s="3" t="s">
        <v>178</v>
      </c>
      <c r="C463" s="3">
        <v>0</v>
      </c>
      <c r="D463" s="3" t="s">
        <v>402</v>
      </c>
      <c r="E463" s="3" t="s">
        <v>408</v>
      </c>
      <c r="F463" s="3" t="s">
        <v>402</v>
      </c>
      <c r="G463" s="3" t="s">
        <v>24</v>
      </c>
      <c r="H463" s="3" t="s">
        <v>424</v>
      </c>
      <c r="I463" s="3" t="s">
        <v>875</v>
      </c>
      <c r="J463" s="3" t="s">
        <v>1471</v>
      </c>
      <c r="K463" s="3" t="s">
        <v>1482</v>
      </c>
      <c r="L463" s="3" t="s">
        <v>21</v>
      </c>
      <c r="M463" s="3" t="s">
        <v>1499</v>
      </c>
      <c r="N463" s="3">
        <v>494345</v>
      </c>
      <c r="P463" s="3">
        <v>1912366</v>
      </c>
      <c r="Q463" s="4">
        <f t="shared" si="14"/>
        <v>45805</v>
      </c>
      <c r="R463" s="5">
        <f t="shared" si="15"/>
        <v>494345</v>
      </c>
      <c r="S463" s="5" t="str">
        <f>VLOOKUP(A463,コード等整理!$A$3:$C$17,2,FALSE)</f>
        <v>PL</v>
      </c>
      <c r="T463" s="3">
        <f>VLOOKUP(A463,コード等整理!$A$3:$C$17,3,FALSE)</f>
        <v>80</v>
      </c>
    </row>
    <row r="464" spans="1:20" x14ac:dyDescent="0.25">
      <c r="A464" s="3" t="s">
        <v>16</v>
      </c>
      <c r="B464" s="3" t="s">
        <v>179</v>
      </c>
      <c r="C464" s="3">
        <v>0</v>
      </c>
      <c r="D464" s="3" t="s">
        <v>398</v>
      </c>
      <c r="E464" s="3" t="s">
        <v>406</v>
      </c>
      <c r="F464" s="3" t="s">
        <v>398</v>
      </c>
      <c r="G464" s="3" t="s">
        <v>24</v>
      </c>
      <c r="H464" s="3" t="s">
        <v>424</v>
      </c>
      <c r="I464" s="3" t="s">
        <v>876</v>
      </c>
      <c r="J464" s="3" t="s">
        <v>1468</v>
      </c>
      <c r="K464" s="3" t="s">
        <v>1478</v>
      </c>
      <c r="L464" s="3" t="s">
        <v>1489</v>
      </c>
      <c r="M464" s="3" t="s">
        <v>1498</v>
      </c>
      <c r="O464" s="3">
        <v>145966</v>
      </c>
      <c r="P464" s="3">
        <v>613497</v>
      </c>
      <c r="Q464" s="4">
        <f t="shared" si="14"/>
        <v>45806</v>
      </c>
      <c r="R464" s="5">
        <f t="shared" si="15"/>
        <v>-145966</v>
      </c>
      <c r="S464" s="5" t="str">
        <f>VLOOKUP(A464,コード等整理!$A$3:$C$17,2,FALSE)</f>
        <v>BS</v>
      </c>
      <c r="T464" s="3">
        <f>VLOOKUP(A464,コード等整理!$A$3:$C$17,3,FALSE)</f>
        <v>50</v>
      </c>
    </row>
    <row r="465" spans="1:20" x14ac:dyDescent="0.25">
      <c r="A465" s="3" t="s">
        <v>18</v>
      </c>
      <c r="B465" s="3" t="s">
        <v>179</v>
      </c>
      <c r="C465" s="3">
        <v>0</v>
      </c>
      <c r="D465" s="3" t="s">
        <v>402</v>
      </c>
      <c r="E465" s="3" t="s">
        <v>406</v>
      </c>
      <c r="F465" s="3" t="s">
        <v>402</v>
      </c>
      <c r="G465" s="3" t="s">
        <v>410</v>
      </c>
      <c r="H465" s="3" t="s">
        <v>418</v>
      </c>
      <c r="I465" s="3" t="s">
        <v>877</v>
      </c>
      <c r="J465" s="3" t="s">
        <v>1475</v>
      </c>
      <c r="K465" s="3" t="s">
        <v>1477</v>
      </c>
      <c r="L465" s="3" t="s">
        <v>1492</v>
      </c>
      <c r="M465" s="3" t="s">
        <v>1501</v>
      </c>
      <c r="N465" s="3">
        <v>181903</v>
      </c>
      <c r="P465" s="3">
        <v>2704390</v>
      </c>
      <c r="Q465" s="4">
        <f t="shared" si="14"/>
        <v>45806</v>
      </c>
      <c r="R465" s="5">
        <f t="shared" si="15"/>
        <v>181903</v>
      </c>
      <c r="S465" s="5" t="str">
        <f>VLOOKUP(A465,コード等整理!$A$3:$C$17,2,FALSE)</f>
        <v>PL</v>
      </c>
      <c r="T465" s="3">
        <f>VLOOKUP(A465,コード等整理!$A$3:$C$17,3,FALSE)</f>
        <v>90</v>
      </c>
    </row>
    <row r="466" spans="1:20" x14ac:dyDescent="0.25">
      <c r="A466" s="3" t="s">
        <v>30</v>
      </c>
      <c r="B466" s="3" t="s">
        <v>179</v>
      </c>
      <c r="C466" s="3">
        <v>0</v>
      </c>
      <c r="D466" s="3" t="s">
        <v>396</v>
      </c>
      <c r="E466" s="3" t="s">
        <v>407</v>
      </c>
      <c r="F466" s="3" t="s">
        <v>396</v>
      </c>
      <c r="G466" s="3" t="s">
        <v>410</v>
      </c>
      <c r="H466" s="3" t="s">
        <v>421</v>
      </c>
      <c r="I466" s="3" t="s">
        <v>878</v>
      </c>
      <c r="J466" s="3" t="s">
        <v>1468</v>
      </c>
      <c r="K466" s="3" t="s">
        <v>1478</v>
      </c>
      <c r="L466" s="3" t="s">
        <v>19</v>
      </c>
      <c r="M466" s="3" t="s">
        <v>1500</v>
      </c>
      <c r="N466" s="3">
        <v>123603</v>
      </c>
      <c r="P466" s="3">
        <v>1318656</v>
      </c>
      <c r="Q466" s="4">
        <f t="shared" si="14"/>
        <v>45806</v>
      </c>
      <c r="R466" s="5">
        <f t="shared" si="15"/>
        <v>123603</v>
      </c>
      <c r="S466" s="5" t="str">
        <f>VLOOKUP(A466,コード等整理!$A$3:$C$17,2,FALSE)</f>
        <v>PL</v>
      </c>
      <c r="T466" s="3">
        <f>VLOOKUP(A466,コード等整理!$A$3:$C$17,3,FALSE)</f>
        <v>70</v>
      </c>
    </row>
    <row r="467" spans="1:20" x14ac:dyDescent="0.25">
      <c r="A467" s="3" t="s">
        <v>19</v>
      </c>
      <c r="B467" s="3" t="s">
        <v>179</v>
      </c>
      <c r="C467" s="3">
        <v>0</v>
      </c>
      <c r="D467" s="3" t="s">
        <v>401</v>
      </c>
      <c r="E467" s="3" t="s">
        <v>406</v>
      </c>
      <c r="F467" s="3" t="s">
        <v>401</v>
      </c>
      <c r="G467" s="3" t="s">
        <v>410</v>
      </c>
      <c r="H467" s="3" t="s">
        <v>420</v>
      </c>
      <c r="I467" s="3" t="s">
        <v>879</v>
      </c>
      <c r="J467" s="3" t="s">
        <v>1475</v>
      </c>
      <c r="K467" s="3" t="s">
        <v>1485</v>
      </c>
      <c r="L467" s="3" t="s">
        <v>1487</v>
      </c>
      <c r="M467" s="3" t="s">
        <v>1503</v>
      </c>
      <c r="N467" s="3">
        <v>289768</v>
      </c>
      <c r="P467" s="3">
        <v>2450547</v>
      </c>
      <c r="Q467" s="4">
        <f t="shared" si="14"/>
        <v>45806</v>
      </c>
      <c r="R467" s="5">
        <f t="shared" si="15"/>
        <v>289768</v>
      </c>
      <c r="S467" s="5" t="str">
        <f>VLOOKUP(A467,コード等整理!$A$3:$C$17,2,FALSE)</f>
        <v>PL</v>
      </c>
      <c r="T467" s="3">
        <f>VLOOKUP(A467,コード等整理!$A$3:$C$17,3,FALSE)</f>
        <v>100</v>
      </c>
    </row>
    <row r="468" spans="1:20" x14ac:dyDescent="0.25">
      <c r="A468" s="3" t="s">
        <v>20</v>
      </c>
      <c r="B468" s="3" t="s">
        <v>179</v>
      </c>
      <c r="C468" s="3">
        <v>0</v>
      </c>
      <c r="D468" s="3" t="s">
        <v>402</v>
      </c>
      <c r="E468" s="3" t="s">
        <v>406</v>
      </c>
      <c r="F468" s="3" t="s">
        <v>402</v>
      </c>
      <c r="G468" s="3" t="s">
        <v>415</v>
      </c>
      <c r="H468" s="3" t="s">
        <v>419</v>
      </c>
      <c r="I468" s="3" t="s">
        <v>880</v>
      </c>
      <c r="J468" s="3" t="s">
        <v>1470</v>
      </c>
      <c r="K468" s="3" t="s">
        <v>1477</v>
      </c>
      <c r="L468" s="3" t="s">
        <v>21</v>
      </c>
      <c r="M468" s="3" t="s">
        <v>1495</v>
      </c>
      <c r="N468" s="3">
        <v>71076</v>
      </c>
      <c r="P468" s="3">
        <v>1639744</v>
      </c>
      <c r="Q468" s="4">
        <f t="shared" si="14"/>
        <v>45806</v>
      </c>
      <c r="R468" s="5">
        <f t="shared" si="15"/>
        <v>71076</v>
      </c>
      <c r="S468" s="5" t="str">
        <f>VLOOKUP(A468,コード等整理!$A$3:$C$17,2,FALSE)</f>
        <v>PL</v>
      </c>
      <c r="T468" s="3">
        <f>VLOOKUP(A468,コード等整理!$A$3:$C$17,3,FALSE)</f>
        <v>110</v>
      </c>
    </row>
    <row r="469" spans="1:20" x14ac:dyDescent="0.25">
      <c r="A469" s="3" t="s">
        <v>16</v>
      </c>
      <c r="B469" s="3" t="s">
        <v>180</v>
      </c>
      <c r="C469" s="3">
        <v>0</v>
      </c>
      <c r="D469" s="3" t="s">
        <v>403</v>
      </c>
      <c r="E469" s="3" t="s">
        <v>408</v>
      </c>
      <c r="F469" s="3" t="s">
        <v>403</v>
      </c>
      <c r="G469" s="3" t="s">
        <v>414</v>
      </c>
      <c r="H469" s="3" t="s">
        <v>423</v>
      </c>
      <c r="I469" s="3" t="s">
        <v>881</v>
      </c>
      <c r="J469" s="3" t="s">
        <v>1470</v>
      </c>
      <c r="K469" s="3" t="s">
        <v>1477</v>
      </c>
      <c r="L469" s="3" t="s">
        <v>1487</v>
      </c>
      <c r="M469" s="3" t="s">
        <v>1498</v>
      </c>
      <c r="O469" s="3">
        <v>37331</v>
      </c>
      <c r="P469" s="3">
        <v>2236815</v>
      </c>
      <c r="Q469" s="4">
        <f t="shared" si="14"/>
        <v>45807</v>
      </c>
      <c r="R469" s="5">
        <f t="shared" si="15"/>
        <v>-37331</v>
      </c>
      <c r="S469" s="5" t="str">
        <f>VLOOKUP(A469,コード等整理!$A$3:$C$17,2,FALSE)</f>
        <v>BS</v>
      </c>
      <c r="T469" s="3">
        <f>VLOOKUP(A469,コード等整理!$A$3:$C$17,3,FALSE)</f>
        <v>50</v>
      </c>
    </row>
    <row r="470" spans="1:20" x14ac:dyDescent="0.25">
      <c r="A470" s="3" t="s">
        <v>19</v>
      </c>
      <c r="B470" s="3" t="s">
        <v>180</v>
      </c>
      <c r="C470" s="3">
        <v>0</v>
      </c>
      <c r="D470" s="3" t="s">
        <v>405</v>
      </c>
      <c r="E470" s="3" t="s">
        <v>408</v>
      </c>
      <c r="F470" s="3" t="s">
        <v>405</v>
      </c>
      <c r="G470" s="3" t="s">
        <v>24</v>
      </c>
      <c r="H470" s="3" t="s">
        <v>423</v>
      </c>
      <c r="I470" s="3" t="s">
        <v>882</v>
      </c>
      <c r="J470" s="3" t="s">
        <v>1476</v>
      </c>
      <c r="K470" s="3" t="s">
        <v>1479</v>
      </c>
      <c r="L470" s="3" t="s">
        <v>1487</v>
      </c>
      <c r="M470" s="3" t="s">
        <v>1499</v>
      </c>
      <c r="N470" s="3">
        <v>268624</v>
      </c>
      <c r="P470" s="3">
        <v>2910274</v>
      </c>
      <c r="Q470" s="4">
        <f t="shared" si="14"/>
        <v>45807</v>
      </c>
      <c r="R470" s="5">
        <f t="shared" si="15"/>
        <v>268624</v>
      </c>
      <c r="S470" s="5" t="str">
        <f>VLOOKUP(A470,コード等整理!$A$3:$C$17,2,FALSE)</f>
        <v>PL</v>
      </c>
      <c r="T470" s="3">
        <f>VLOOKUP(A470,コード等整理!$A$3:$C$17,3,FALSE)</f>
        <v>100</v>
      </c>
    </row>
    <row r="471" spans="1:20" x14ac:dyDescent="0.25">
      <c r="A471" s="3" t="s">
        <v>23</v>
      </c>
      <c r="B471" s="3" t="s">
        <v>181</v>
      </c>
      <c r="C471" s="3">
        <v>0</v>
      </c>
      <c r="D471" s="3" t="s">
        <v>399</v>
      </c>
      <c r="E471" s="3" t="s">
        <v>407</v>
      </c>
      <c r="F471" s="3" t="s">
        <v>399</v>
      </c>
      <c r="G471" s="3" t="s">
        <v>416</v>
      </c>
      <c r="H471" s="3" t="s">
        <v>421</v>
      </c>
      <c r="I471" s="3" t="s">
        <v>883</v>
      </c>
      <c r="J471" s="3" t="s">
        <v>1474</v>
      </c>
      <c r="K471" s="3" t="s">
        <v>1479</v>
      </c>
      <c r="L471" s="3" t="s">
        <v>1488</v>
      </c>
      <c r="M471" s="3" t="s">
        <v>1502</v>
      </c>
      <c r="O471" s="3">
        <v>383839</v>
      </c>
      <c r="P471" s="3">
        <v>1061814</v>
      </c>
      <c r="Q471" s="4">
        <f t="shared" si="14"/>
        <v>45808</v>
      </c>
      <c r="R471" s="5">
        <f t="shared" si="15"/>
        <v>-383839</v>
      </c>
      <c r="S471" s="5" t="str">
        <f>VLOOKUP(A471,コード等整理!$A$3:$C$17,2,FALSE)</f>
        <v>PL</v>
      </c>
      <c r="T471" s="3">
        <f>VLOOKUP(A471,コード等整理!$A$3:$C$17,3,FALSE)</f>
        <v>130</v>
      </c>
    </row>
    <row r="472" spans="1:20" x14ac:dyDescent="0.25">
      <c r="A472" s="3" t="s">
        <v>19</v>
      </c>
      <c r="B472" s="3" t="s">
        <v>181</v>
      </c>
      <c r="C472" s="3">
        <v>0</v>
      </c>
      <c r="D472" s="3" t="s">
        <v>401</v>
      </c>
      <c r="E472" s="3" t="s">
        <v>406</v>
      </c>
      <c r="F472" s="3" t="s">
        <v>401</v>
      </c>
      <c r="G472" s="3" t="s">
        <v>410</v>
      </c>
      <c r="H472" s="3" t="s">
        <v>424</v>
      </c>
      <c r="I472" s="3" t="s">
        <v>884</v>
      </c>
      <c r="J472" s="3" t="s">
        <v>1470</v>
      </c>
      <c r="K472" s="3" t="s">
        <v>1484</v>
      </c>
      <c r="L472" s="3" t="s">
        <v>1488</v>
      </c>
      <c r="M472" s="3" t="s">
        <v>1498</v>
      </c>
      <c r="O472" s="3">
        <v>443607</v>
      </c>
      <c r="P472" s="3">
        <v>2323941</v>
      </c>
      <c r="Q472" s="4">
        <f t="shared" si="14"/>
        <v>45808</v>
      </c>
      <c r="R472" s="5">
        <f t="shared" si="15"/>
        <v>-443607</v>
      </c>
      <c r="S472" s="5" t="str">
        <f>VLOOKUP(A472,コード等整理!$A$3:$C$17,2,FALSE)</f>
        <v>PL</v>
      </c>
      <c r="T472" s="3">
        <f>VLOOKUP(A472,コード等整理!$A$3:$C$17,3,FALSE)</f>
        <v>100</v>
      </c>
    </row>
    <row r="473" spans="1:20" x14ac:dyDescent="0.25">
      <c r="A473" s="3" t="s">
        <v>20</v>
      </c>
      <c r="B473" s="3" t="s">
        <v>181</v>
      </c>
      <c r="C473" s="3">
        <v>0</v>
      </c>
      <c r="D473" s="3" t="s">
        <v>397</v>
      </c>
      <c r="E473" s="3" t="s">
        <v>408</v>
      </c>
      <c r="F473" s="3" t="s">
        <v>397</v>
      </c>
      <c r="G473" s="3" t="s">
        <v>416</v>
      </c>
      <c r="H473" s="3" t="s">
        <v>420</v>
      </c>
      <c r="I473" s="3" t="s">
        <v>885</v>
      </c>
      <c r="J473" s="3" t="s">
        <v>1470</v>
      </c>
      <c r="K473" s="3" t="s">
        <v>1477</v>
      </c>
      <c r="L473" s="3" t="s">
        <v>1491</v>
      </c>
      <c r="M473" s="3" t="s">
        <v>1498</v>
      </c>
      <c r="N473" s="3">
        <v>369087</v>
      </c>
      <c r="P473" s="3">
        <v>933381</v>
      </c>
      <c r="Q473" s="4">
        <f t="shared" si="14"/>
        <v>45808</v>
      </c>
      <c r="R473" s="5">
        <f t="shared" si="15"/>
        <v>369087</v>
      </c>
      <c r="S473" s="5" t="str">
        <f>VLOOKUP(A473,コード等整理!$A$3:$C$17,2,FALSE)</f>
        <v>PL</v>
      </c>
      <c r="T473" s="3">
        <f>VLOOKUP(A473,コード等整理!$A$3:$C$17,3,FALSE)</f>
        <v>110</v>
      </c>
    </row>
    <row r="474" spans="1:20" x14ac:dyDescent="0.25">
      <c r="A474" s="3" t="s">
        <v>27</v>
      </c>
      <c r="B474" s="3" t="s">
        <v>181</v>
      </c>
      <c r="C474" s="3">
        <v>0</v>
      </c>
      <c r="D474" s="3" t="s">
        <v>398</v>
      </c>
      <c r="E474" s="3" t="s">
        <v>407</v>
      </c>
      <c r="F474" s="3" t="s">
        <v>398</v>
      </c>
      <c r="G474" s="3" t="s">
        <v>416</v>
      </c>
      <c r="H474" s="3" t="s">
        <v>418</v>
      </c>
      <c r="I474" s="3" t="s">
        <v>649</v>
      </c>
      <c r="J474" s="3" t="s">
        <v>1469</v>
      </c>
      <c r="K474" s="3" t="s">
        <v>1486</v>
      </c>
      <c r="L474" s="3" t="s">
        <v>21</v>
      </c>
      <c r="M474" s="3" t="s">
        <v>1502</v>
      </c>
      <c r="O474" s="3">
        <v>402877</v>
      </c>
      <c r="P474" s="3">
        <v>897112</v>
      </c>
      <c r="Q474" s="4">
        <f t="shared" si="14"/>
        <v>45808</v>
      </c>
      <c r="R474" s="5">
        <f t="shared" si="15"/>
        <v>-402877</v>
      </c>
      <c r="S474" s="5" t="str">
        <f>VLOOKUP(A474,コード等整理!$A$3:$C$17,2,FALSE)</f>
        <v>BS</v>
      </c>
      <c r="T474" s="3">
        <f>VLOOKUP(A474,コード等整理!$A$3:$C$17,3,FALSE)</f>
        <v>20</v>
      </c>
    </row>
    <row r="475" spans="1:20" x14ac:dyDescent="0.25">
      <c r="A475" s="3" t="s">
        <v>27</v>
      </c>
      <c r="B475" s="3" t="s">
        <v>182</v>
      </c>
      <c r="C475" s="3">
        <v>0</v>
      </c>
      <c r="D475" s="3" t="s">
        <v>398</v>
      </c>
      <c r="E475" s="3" t="s">
        <v>408</v>
      </c>
      <c r="F475" s="3" t="s">
        <v>398</v>
      </c>
      <c r="G475" s="3" t="s">
        <v>415</v>
      </c>
      <c r="H475" s="3" t="s">
        <v>422</v>
      </c>
      <c r="I475" s="3" t="s">
        <v>886</v>
      </c>
      <c r="J475" s="3" t="s">
        <v>1468</v>
      </c>
      <c r="K475" s="3" t="s">
        <v>1479</v>
      </c>
      <c r="L475" s="3" t="s">
        <v>1492</v>
      </c>
      <c r="M475" s="3" t="s">
        <v>1499</v>
      </c>
      <c r="N475" s="3">
        <v>295105</v>
      </c>
      <c r="P475" s="3">
        <v>1237693</v>
      </c>
      <c r="Q475" s="4">
        <f t="shared" si="14"/>
        <v>45809</v>
      </c>
      <c r="R475" s="5">
        <f t="shared" si="15"/>
        <v>295105</v>
      </c>
      <c r="S475" s="5" t="str">
        <f>VLOOKUP(A475,コード等整理!$A$3:$C$17,2,FALSE)</f>
        <v>BS</v>
      </c>
      <c r="T475" s="3">
        <f>VLOOKUP(A475,コード等整理!$A$3:$C$17,3,FALSE)</f>
        <v>20</v>
      </c>
    </row>
    <row r="476" spans="1:20" x14ac:dyDescent="0.25">
      <c r="A476" s="3" t="s">
        <v>21</v>
      </c>
      <c r="B476" s="3" t="s">
        <v>182</v>
      </c>
      <c r="C476" s="3">
        <v>0</v>
      </c>
      <c r="D476" s="3" t="s">
        <v>402</v>
      </c>
      <c r="E476" s="3" t="s">
        <v>408</v>
      </c>
      <c r="F476" s="3" t="s">
        <v>402</v>
      </c>
      <c r="G476" s="3" t="s">
        <v>416</v>
      </c>
      <c r="H476" s="3" t="s">
        <v>423</v>
      </c>
      <c r="I476" s="3" t="s">
        <v>887</v>
      </c>
      <c r="J476" s="3" t="s">
        <v>1471</v>
      </c>
      <c r="K476" s="3" t="s">
        <v>1477</v>
      </c>
      <c r="L476" s="3" t="s">
        <v>1491</v>
      </c>
      <c r="M476" s="3" t="s">
        <v>1495</v>
      </c>
      <c r="O476" s="3">
        <v>261063</v>
      </c>
      <c r="P476" s="3">
        <v>1865661</v>
      </c>
      <c r="Q476" s="4">
        <f t="shared" si="14"/>
        <v>45809</v>
      </c>
      <c r="R476" s="5">
        <f t="shared" si="15"/>
        <v>-261063</v>
      </c>
      <c r="S476" s="5" t="str">
        <f>VLOOKUP(A476,コード等整理!$A$3:$C$17,2,FALSE)</f>
        <v>PL</v>
      </c>
      <c r="T476" s="3">
        <f>VLOOKUP(A476,コード等整理!$A$3:$C$17,3,FALSE)</f>
        <v>120</v>
      </c>
    </row>
    <row r="477" spans="1:20" x14ac:dyDescent="0.25">
      <c r="A477" s="3" t="s">
        <v>21</v>
      </c>
      <c r="B477" s="3" t="s">
        <v>182</v>
      </c>
      <c r="C477" s="3">
        <v>0</v>
      </c>
      <c r="D477" s="3" t="s">
        <v>400</v>
      </c>
      <c r="E477" s="3" t="s">
        <v>407</v>
      </c>
      <c r="F477" s="3" t="s">
        <v>400</v>
      </c>
      <c r="G477" s="3" t="s">
        <v>24</v>
      </c>
      <c r="H477" s="3" t="s">
        <v>420</v>
      </c>
      <c r="I477" s="3" t="s">
        <v>888</v>
      </c>
      <c r="J477" s="3" t="s">
        <v>1471</v>
      </c>
      <c r="K477" s="3" t="s">
        <v>1485</v>
      </c>
      <c r="L477" s="3" t="s">
        <v>1492</v>
      </c>
      <c r="M477" s="3" t="s">
        <v>1504</v>
      </c>
      <c r="N477" s="3">
        <v>73236</v>
      </c>
      <c r="P477" s="3">
        <v>1603411</v>
      </c>
      <c r="Q477" s="4">
        <f t="shared" si="14"/>
        <v>45809</v>
      </c>
      <c r="R477" s="5">
        <f t="shared" si="15"/>
        <v>73236</v>
      </c>
      <c r="S477" s="5" t="str">
        <f>VLOOKUP(A477,コード等整理!$A$3:$C$17,2,FALSE)</f>
        <v>PL</v>
      </c>
      <c r="T477" s="3">
        <f>VLOOKUP(A477,コード等整理!$A$3:$C$17,3,FALSE)</f>
        <v>120</v>
      </c>
    </row>
    <row r="478" spans="1:20" x14ac:dyDescent="0.25">
      <c r="A478" s="3" t="s">
        <v>23</v>
      </c>
      <c r="B478" s="3" t="s">
        <v>183</v>
      </c>
      <c r="C478" s="3">
        <v>0</v>
      </c>
      <c r="D478" s="3" t="s">
        <v>398</v>
      </c>
      <c r="E478" s="3" t="s">
        <v>408</v>
      </c>
      <c r="F478" s="3" t="s">
        <v>398</v>
      </c>
      <c r="G478" s="3" t="s">
        <v>417</v>
      </c>
      <c r="H478" s="3" t="s">
        <v>420</v>
      </c>
      <c r="I478" s="3" t="s">
        <v>889</v>
      </c>
      <c r="J478" s="3" t="s">
        <v>1468</v>
      </c>
      <c r="K478" s="3" t="s">
        <v>1486</v>
      </c>
      <c r="L478" s="3" t="s">
        <v>21</v>
      </c>
      <c r="M478" s="3" t="s">
        <v>1497</v>
      </c>
      <c r="N478" s="3">
        <v>184684</v>
      </c>
      <c r="P478" s="3">
        <v>1556151</v>
      </c>
      <c r="Q478" s="4">
        <f t="shared" si="14"/>
        <v>45810</v>
      </c>
      <c r="R478" s="5">
        <f t="shared" si="15"/>
        <v>184684</v>
      </c>
      <c r="S478" s="5" t="str">
        <f>VLOOKUP(A478,コード等整理!$A$3:$C$17,2,FALSE)</f>
        <v>PL</v>
      </c>
      <c r="T478" s="3">
        <f>VLOOKUP(A478,コード等整理!$A$3:$C$17,3,FALSE)</f>
        <v>130</v>
      </c>
    </row>
    <row r="479" spans="1:20" x14ac:dyDescent="0.25">
      <c r="A479" s="3" t="s">
        <v>23</v>
      </c>
      <c r="B479" s="3" t="s">
        <v>183</v>
      </c>
      <c r="C479" s="3">
        <v>0</v>
      </c>
      <c r="D479" s="3" t="s">
        <v>398</v>
      </c>
      <c r="E479" s="3" t="s">
        <v>407</v>
      </c>
      <c r="F479" s="3" t="s">
        <v>398</v>
      </c>
      <c r="G479" s="3" t="s">
        <v>415</v>
      </c>
      <c r="H479" s="3" t="s">
        <v>421</v>
      </c>
      <c r="I479" s="3" t="s">
        <v>890</v>
      </c>
      <c r="J479" s="3" t="s">
        <v>1475</v>
      </c>
      <c r="K479" s="3" t="s">
        <v>1484</v>
      </c>
      <c r="L479" s="3" t="s">
        <v>1493</v>
      </c>
      <c r="M479" s="3" t="s">
        <v>1503</v>
      </c>
      <c r="N479" s="3">
        <v>279056</v>
      </c>
      <c r="P479" s="3">
        <v>2802532</v>
      </c>
      <c r="Q479" s="4">
        <f t="shared" si="14"/>
        <v>45810</v>
      </c>
      <c r="R479" s="5">
        <f t="shared" si="15"/>
        <v>279056</v>
      </c>
      <c r="S479" s="5" t="str">
        <f>VLOOKUP(A479,コード等整理!$A$3:$C$17,2,FALSE)</f>
        <v>PL</v>
      </c>
      <c r="T479" s="3">
        <f>VLOOKUP(A479,コード等整理!$A$3:$C$17,3,FALSE)</f>
        <v>130</v>
      </c>
    </row>
    <row r="480" spans="1:20" x14ac:dyDescent="0.25">
      <c r="A480" s="3" t="s">
        <v>27</v>
      </c>
      <c r="B480" s="3" t="s">
        <v>184</v>
      </c>
      <c r="C480" s="3">
        <v>0</v>
      </c>
      <c r="D480" s="3" t="s">
        <v>405</v>
      </c>
      <c r="E480" s="3" t="s">
        <v>408</v>
      </c>
      <c r="F480" s="3" t="s">
        <v>405</v>
      </c>
      <c r="G480" s="3" t="s">
        <v>24</v>
      </c>
      <c r="H480" s="3" t="s">
        <v>423</v>
      </c>
      <c r="I480" s="3" t="s">
        <v>891</v>
      </c>
      <c r="J480" s="3" t="s">
        <v>1474</v>
      </c>
      <c r="K480" s="3" t="s">
        <v>1483</v>
      </c>
      <c r="L480" s="3" t="s">
        <v>1492</v>
      </c>
      <c r="M480" s="3" t="s">
        <v>1495</v>
      </c>
      <c r="N480" s="3">
        <v>223644</v>
      </c>
      <c r="P480" s="3">
        <v>562135</v>
      </c>
      <c r="Q480" s="4">
        <f t="shared" si="14"/>
        <v>45811</v>
      </c>
      <c r="R480" s="5">
        <f t="shared" si="15"/>
        <v>223644</v>
      </c>
      <c r="S480" s="5" t="str">
        <f>VLOOKUP(A480,コード等整理!$A$3:$C$17,2,FALSE)</f>
        <v>BS</v>
      </c>
      <c r="T480" s="3">
        <f>VLOOKUP(A480,コード等整理!$A$3:$C$17,3,FALSE)</f>
        <v>20</v>
      </c>
    </row>
    <row r="481" spans="1:20" x14ac:dyDescent="0.25">
      <c r="A481" s="3" t="s">
        <v>24</v>
      </c>
      <c r="B481" s="3" t="s">
        <v>184</v>
      </c>
      <c r="C481" s="3">
        <v>0</v>
      </c>
      <c r="D481" s="3" t="s">
        <v>400</v>
      </c>
      <c r="E481" s="3" t="s">
        <v>406</v>
      </c>
      <c r="F481" s="3" t="s">
        <v>400</v>
      </c>
      <c r="G481" s="3" t="s">
        <v>409</v>
      </c>
      <c r="H481" s="3" t="s">
        <v>420</v>
      </c>
      <c r="I481" s="3" t="s">
        <v>892</v>
      </c>
      <c r="J481" s="3" t="s">
        <v>1474</v>
      </c>
      <c r="K481" s="3" t="s">
        <v>1479</v>
      </c>
      <c r="L481" s="3" t="s">
        <v>1493</v>
      </c>
      <c r="M481" s="3" t="s">
        <v>1496</v>
      </c>
      <c r="O481" s="3">
        <v>350826</v>
      </c>
      <c r="P481" s="3">
        <v>2918222</v>
      </c>
      <c r="Q481" s="4">
        <f t="shared" si="14"/>
        <v>45811</v>
      </c>
      <c r="R481" s="5">
        <f t="shared" si="15"/>
        <v>-350826</v>
      </c>
      <c r="S481" s="5" t="str">
        <f>VLOOKUP(A481,コード等整理!$A$3:$C$17,2,FALSE)</f>
        <v>PL</v>
      </c>
      <c r="T481" s="3">
        <f>VLOOKUP(A481,コード等整理!$A$3:$C$17,3,FALSE)</f>
        <v>140</v>
      </c>
    </row>
    <row r="482" spans="1:20" x14ac:dyDescent="0.25">
      <c r="A482" s="3" t="s">
        <v>26</v>
      </c>
      <c r="B482" s="3" t="s">
        <v>184</v>
      </c>
      <c r="C482" s="3">
        <v>0</v>
      </c>
      <c r="D482" s="3" t="s">
        <v>403</v>
      </c>
      <c r="E482" s="3" t="s">
        <v>406</v>
      </c>
      <c r="F482" s="3" t="s">
        <v>403</v>
      </c>
      <c r="G482" s="3" t="s">
        <v>416</v>
      </c>
      <c r="H482" s="3" t="s">
        <v>419</v>
      </c>
      <c r="I482" s="3" t="s">
        <v>893</v>
      </c>
      <c r="J482" s="3" t="s">
        <v>1467</v>
      </c>
      <c r="K482" s="3" t="s">
        <v>1479</v>
      </c>
      <c r="L482" s="3" t="s">
        <v>1492</v>
      </c>
      <c r="M482" s="3" t="s">
        <v>1500</v>
      </c>
      <c r="N482" s="3">
        <v>15739</v>
      </c>
      <c r="P482" s="3">
        <v>836105</v>
      </c>
      <c r="Q482" s="4">
        <f t="shared" si="14"/>
        <v>45811</v>
      </c>
      <c r="R482" s="5">
        <f t="shared" si="15"/>
        <v>15739</v>
      </c>
      <c r="S482" s="5" t="str">
        <f>VLOOKUP(A482,コード等整理!$A$3:$C$17,2,FALSE)</f>
        <v>BS</v>
      </c>
      <c r="T482" s="3">
        <f>VLOOKUP(A482,コード等整理!$A$3:$C$17,3,FALSE)</f>
        <v>30</v>
      </c>
    </row>
    <row r="483" spans="1:20" x14ac:dyDescent="0.25">
      <c r="A483" s="3" t="s">
        <v>28</v>
      </c>
      <c r="B483" s="3" t="s">
        <v>184</v>
      </c>
      <c r="C483" s="3">
        <v>0</v>
      </c>
      <c r="D483" s="3" t="s">
        <v>405</v>
      </c>
      <c r="E483" s="3" t="s">
        <v>406</v>
      </c>
      <c r="F483" s="3" t="s">
        <v>405</v>
      </c>
      <c r="G483" s="3" t="s">
        <v>24</v>
      </c>
      <c r="H483" s="3" t="s">
        <v>418</v>
      </c>
      <c r="I483" s="3" t="s">
        <v>894</v>
      </c>
      <c r="J483" s="3" t="s">
        <v>1471</v>
      </c>
      <c r="K483" s="3" t="s">
        <v>1481</v>
      </c>
      <c r="L483" s="3" t="s">
        <v>1490</v>
      </c>
      <c r="M483" s="3" t="s">
        <v>1501</v>
      </c>
      <c r="N483" s="3">
        <v>245792</v>
      </c>
      <c r="P483" s="3">
        <v>2545415</v>
      </c>
      <c r="Q483" s="4">
        <f t="shared" si="14"/>
        <v>45811</v>
      </c>
      <c r="R483" s="5">
        <f t="shared" si="15"/>
        <v>245792</v>
      </c>
      <c r="S483" s="5" t="str">
        <f>VLOOKUP(A483,コード等整理!$A$3:$C$17,2,FALSE)</f>
        <v>BS</v>
      </c>
      <c r="T483" s="3">
        <f>VLOOKUP(A483,コード等整理!$A$3:$C$17,3,FALSE)</f>
        <v>40</v>
      </c>
    </row>
    <row r="484" spans="1:20" x14ac:dyDescent="0.25">
      <c r="A484" s="3" t="s">
        <v>17</v>
      </c>
      <c r="B484" s="3" t="s">
        <v>184</v>
      </c>
      <c r="C484" s="3">
        <v>0</v>
      </c>
      <c r="D484" s="3" t="s">
        <v>397</v>
      </c>
      <c r="E484" s="3" t="s">
        <v>406</v>
      </c>
      <c r="F484" s="3" t="s">
        <v>397</v>
      </c>
      <c r="G484" s="3" t="s">
        <v>24</v>
      </c>
      <c r="H484" s="3" t="s">
        <v>418</v>
      </c>
      <c r="I484" s="3" t="s">
        <v>895</v>
      </c>
      <c r="J484" s="3" t="s">
        <v>1469</v>
      </c>
      <c r="K484" s="3" t="s">
        <v>1485</v>
      </c>
      <c r="L484" s="3" t="s">
        <v>1487</v>
      </c>
      <c r="M484" s="3" t="s">
        <v>1497</v>
      </c>
      <c r="N484" s="3">
        <v>379922</v>
      </c>
      <c r="P484" s="3">
        <v>501929</v>
      </c>
      <c r="Q484" s="4">
        <f t="shared" si="14"/>
        <v>45811</v>
      </c>
      <c r="R484" s="5">
        <f t="shared" si="15"/>
        <v>379922</v>
      </c>
      <c r="S484" s="5" t="str">
        <f>VLOOKUP(A484,コード等整理!$A$3:$C$17,2,FALSE)</f>
        <v>PL</v>
      </c>
      <c r="T484" s="3">
        <f>VLOOKUP(A484,コード等整理!$A$3:$C$17,3,FALSE)</f>
        <v>150</v>
      </c>
    </row>
    <row r="485" spans="1:20" x14ac:dyDescent="0.25">
      <c r="A485" s="3" t="s">
        <v>30</v>
      </c>
      <c r="B485" s="3" t="s">
        <v>185</v>
      </c>
      <c r="C485" s="3">
        <v>0</v>
      </c>
      <c r="D485" s="3" t="s">
        <v>398</v>
      </c>
      <c r="E485" s="3" t="s">
        <v>406</v>
      </c>
      <c r="F485" s="3" t="s">
        <v>398</v>
      </c>
      <c r="G485" s="3" t="s">
        <v>409</v>
      </c>
      <c r="H485" s="3" t="s">
        <v>422</v>
      </c>
      <c r="I485" s="3" t="s">
        <v>896</v>
      </c>
      <c r="J485" s="3" t="s">
        <v>1475</v>
      </c>
      <c r="K485" s="3" t="s">
        <v>1479</v>
      </c>
      <c r="L485" s="3" t="s">
        <v>1488</v>
      </c>
      <c r="M485" s="3" t="s">
        <v>1502</v>
      </c>
      <c r="O485" s="3">
        <v>472318</v>
      </c>
      <c r="P485" s="3">
        <v>1587539</v>
      </c>
      <c r="Q485" s="4">
        <f t="shared" si="14"/>
        <v>45812</v>
      </c>
      <c r="R485" s="5">
        <f t="shared" si="15"/>
        <v>-472318</v>
      </c>
      <c r="S485" s="5" t="str">
        <f>VLOOKUP(A485,コード等整理!$A$3:$C$17,2,FALSE)</f>
        <v>PL</v>
      </c>
      <c r="T485" s="3">
        <f>VLOOKUP(A485,コード等整理!$A$3:$C$17,3,FALSE)</f>
        <v>70</v>
      </c>
    </row>
    <row r="486" spans="1:20" x14ac:dyDescent="0.25">
      <c r="A486" s="3" t="s">
        <v>16</v>
      </c>
      <c r="B486" s="3" t="s">
        <v>185</v>
      </c>
      <c r="C486" s="3">
        <v>0</v>
      </c>
      <c r="D486" s="3" t="s">
        <v>405</v>
      </c>
      <c r="E486" s="3" t="s">
        <v>408</v>
      </c>
      <c r="F486" s="3" t="s">
        <v>405</v>
      </c>
      <c r="G486" s="3" t="s">
        <v>415</v>
      </c>
      <c r="H486" s="3" t="s">
        <v>424</v>
      </c>
      <c r="I486" s="3" t="s">
        <v>897</v>
      </c>
      <c r="J486" s="3" t="s">
        <v>1472</v>
      </c>
      <c r="K486" s="3" t="s">
        <v>1486</v>
      </c>
      <c r="L486" s="3" t="s">
        <v>1492</v>
      </c>
      <c r="M486" s="3" t="s">
        <v>1497</v>
      </c>
      <c r="N486" s="3">
        <v>448420</v>
      </c>
      <c r="P486" s="3">
        <v>2362875</v>
      </c>
      <c r="Q486" s="4">
        <f t="shared" si="14"/>
        <v>45812</v>
      </c>
      <c r="R486" s="5">
        <f t="shared" si="15"/>
        <v>448420</v>
      </c>
      <c r="S486" s="5" t="str">
        <f>VLOOKUP(A486,コード等整理!$A$3:$C$17,2,FALSE)</f>
        <v>BS</v>
      </c>
      <c r="T486" s="3">
        <f>VLOOKUP(A486,コード等整理!$A$3:$C$17,3,FALSE)</f>
        <v>50</v>
      </c>
    </row>
    <row r="487" spans="1:20" x14ac:dyDescent="0.25">
      <c r="A487" s="3" t="s">
        <v>18</v>
      </c>
      <c r="B487" s="3" t="s">
        <v>185</v>
      </c>
      <c r="C487" s="3">
        <v>0</v>
      </c>
      <c r="D487" s="3" t="s">
        <v>402</v>
      </c>
      <c r="E487" s="3" t="s">
        <v>408</v>
      </c>
      <c r="F487" s="3" t="s">
        <v>402</v>
      </c>
      <c r="G487" s="3" t="s">
        <v>413</v>
      </c>
      <c r="H487" s="3" t="s">
        <v>418</v>
      </c>
      <c r="I487" s="3" t="s">
        <v>898</v>
      </c>
      <c r="J487" s="3" t="s">
        <v>1473</v>
      </c>
      <c r="K487" s="3" t="s">
        <v>1479</v>
      </c>
      <c r="L487" s="3" t="s">
        <v>1493</v>
      </c>
      <c r="M487" s="3" t="s">
        <v>1500</v>
      </c>
      <c r="O487" s="3">
        <v>436892</v>
      </c>
      <c r="P487" s="3">
        <v>2486566</v>
      </c>
      <c r="Q487" s="4">
        <f t="shared" si="14"/>
        <v>45812</v>
      </c>
      <c r="R487" s="5">
        <f t="shared" si="15"/>
        <v>-436892</v>
      </c>
      <c r="S487" s="5" t="str">
        <f>VLOOKUP(A487,コード等整理!$A$3:$C$17,2,FALSE)</f>
        <v>PL</v>
      </c>
      <c r="T487" s="3">
        <f>VLOOKUP(A487,コード等整理!$A$3:$C$17,3,FALSE)</f>
        <v>90</v>
      </c>
    </row>
    <row r="488" spans="1:20" x14ac:dyDescent="0.25">
      <c r="A488" s="3" t="s">
        <v>26</v>
      </c>
      <c r="B488" s="3" t="s">
        <v>185</v>
      </c>
      <c r="C488" s="3">
        <v>0</v>
      </c>
      <c r="D488" s="3" t="s">
        <v>405</v>
      </c>
      <c r="E488" s="3" t="s">
        <v>406</v>
      </c>
      <c r="F488" s="3" t="s">
        <v>405</v>
      </c>
      <c r="G488" s="3" t="s">
        <v>412</v>
      </c>
      <c r="H488" s="3" t="s">
        <v>422</v>
      </c>
      <c r="I488" s="3" t="s">
        <v>899</v>
      </c>
      <c r="J488" s="3" t="s">
        <v>1468</v>
      </c>
      <c r="K488" s="3" t="s">
        <v>1484</v>
      </c>
      <c r="L488" s="3" t="s">
        <v>21</v>
      </c>
      <c r="M488" s="3" t="s">
        <v>1501</v>
      </c>
      <c r="N488" s="3">
        <v>156661</v>
      </c>
      <c r="P488" s="3">
        <v>1329783</v>
      </c>
      <c r="Q488" s="4">
        <f t="shared" si="14"/>
        <v>45812</v>
      </c>
      <c r="R488" s="5">
        <f t="shared" si="15"/>
        <v>156661</v>
      </c>
      <c r="S488" s="5" t="str">
        <f>VLOOKUP(A488,コード等整理!$A$3:$C$17,2,FALSE)</f>
        <v>BS</v>
      </c>
      <c r="T488" s="3">
        <f>VLOOKUP(A488,コード等整理!$A$3:$C$17,3,FALSE)</f>
        <v>30</v>
      </c>
    </row>
    <row r="489" spans="1:20" x14ac:dyDescent="0.25">
      <c r="A489" s="3" t="s">
        <v>22</v>
      </c>
      <c r="B489" s="3" t="s">
        <v>185</v>
      </c>
      <c r="C489" s="3">
        <v>0</v>
      </c>
      <c r="D489" s="3" t="s">
        <v>400</v>
      </c>
      <c r="E489" s="3" t="s">
        <v>408</v>
      </c>
      <c r="F489" s="3" t="s">
        <v>400</v>
      </c>
      <c r="G489" s="3" t="s">
        <v>416</v>
      </c>
      <c r="H489" s="3" t="s">
        <v>423</v>
      </c>
      <c r="I489" s="3" t="s">
        <v>900</v>
      </c>
      <c r="J489" s="3" t="s">
        <v>1467</v>
      </c>
      <c r="K489" s="3" t="s">
        <v>1482</v>
      </c>
      <c r="L489" s="3" t="s">
        <v>1493</v>
      </c>
      <c r="M489" s="3" t="s">
        <v>1499</v>
      </c>
      <c r="N489" s="3">
        <v>160480</v>
      </c>
      <c r="P489" s="3">
        <v>2265829</v>
      </c>
      <c r="Q489" s="4">
        <f t="shared" si="14"/>
        <v>45812</v>
      </c>
      <c r="R489" s="5">
        <f t="shared" si="15"/>
        <v>160480</v>
      </c>
      <c r="S489" s="5" t="str">
        <f>VLOOKUP(A489,コード等整理!$A$3:$C$17,2,FALSE)</f>
        <v>BS</v>
      </c>
      <c r="T489" s="3">
        <f>VLOOKUP(A489,コード等整理!$A$3:$C$17,3,FALSE)</f>
        <v>10</v>
      </c>
    </row>
    <row r="490" spans="1:20" x14ac:dyDescent="0.25">
      <c r="A490" s="3" t="s">
        <v>19</v>
      </c>
      <c r="B490" s="3" t="s">
        <v>186</v>
      </c>
      <c r="C490" s="3">
        <v>0</v>
      </c>
      <c r="D490" s="3" t="s">
        <v>404</v>
      </c>
      <c r="E490" s="3" t="s">
        <v>408</v>
      </c>
      <c r="F490" s="3" t="s">
        <v>404</v>
      </c>
      <c r="G490" s="3" t="s">
        <v>409</v>
      </c>
      <c r="H490" s="3" t="s">
        <v>424</v>
      </c>
      <c r="I490" s="3" t="s">
        <v>431</v>
      </c>
      <c r="J490" s="3" t="s">
        <v>1468</v>
      </c>
      <c r="K490" s="3" t="s">
        <v>1477</v>
      </c>
      <c r="L490" s="3" t="s">
        <v>19</v>
      </c>
      <c r="M490" s="3" t="s">
        <v>1498</v>
      </c>
      <c r="N490" s="3">
        <v>48888</v>
      </c>
      <c r="P490" s="3">
        <v>2330162</v>
      </c>
      <c r="Q490" s="4">
        <f t="shared" si="14"/>
        <v>45813</v>
      </c>
      <c r="R490" s="5">
        <f t="shared" si="15"/>
        <v>48888</v>
      </c>
      <c r="S490" s="5" t="str">
        <f>VLOOKUP(A490,コード等整理!$A$3:$C$17,2,FALSE)</f>
        <v>PL</v>
      </c>
      <c r="T490" s="3">
        <f>VLOOKUP(A490,コード等整理!$A$3:$C$17,3,FALSE)</f>
        <v>100</v>
      </c>
    </row>
    <row r="491" spans="1:20" x14ac:dyDescent="0.25">
      <c r="A491" s="3" t="s">
        <v>22</v>
      </c>
      <c r="B491" s="3" t="s">
        <v>186</v>
      </c>
      <c r="C491" s="3">
        <v>0</v>
      </c>
      <c r="D491" s="3" t="s">
        <v>399</v>
      </c>
      <c r="E491" s="3" t="s">
        <v>407</v>
      </c>
      <c r="F491" s="3" t="s">
        <v>399</v>
      </c>
      <c r="G491" s="3" t="s">
        <v>414</v>
      </c>
      <c r="H491" s="3" t="s">
        <v>420</v>
      </c>
      <c r="I491" s="3" t="s">
        <v>901</v>
      </c>
      <c r="J491" s="3" t="s">
        <v>1467</v>
      </c>
      <c r="K491" s="3" t="s">
        <v>1482</v>
      </c>
      <c r="L491" s="3" t="s">
        <v>1490</v>
      </c>
      <c r="M491" s="3" t="s">
        <v>1502</v>
      </c>
      <c r="N491" s="3">
        <v>360498</v>
      </c>
      <c r="P491" s="3">
        <v>947851</v>
      </c>
      <c r="Q491" s="4">
        <f t="shared" si="14"/>
        <v>45813</v>
      </c>
      <c r="R491" s="5">
        <f t="shared" si="15"/>
        <v>360498</v>
      </c>
      <c r="S491" s="5" t="str">
        <f>VLOOKUP(A491,コード等整理!$A$3:$C$17,2,FALSE)</f>
        <v>BS</v>
      </c>
      <c r="T491" s="3">
        <f>VLOOKUP(A491,コード等整理!$A$3:$C$17,3,FALSE)</f>
        <v>10</v>
      </c>
    </row>
    <row r="492" spans="1:20" x14ac:dyDescent="0.25">
      <c r="A492" s="3" t="s">
        <v>27</v>
      </c>
      <c r="B492" s="3" t="s">
        <v>186</v>
      </c>
      <c r="C492" s="3">
        <v>0</v>
      </c>
      <c r="D492" s="3" t="s">
        <v>403</v>
      </c>
      <c r="E492" s="3" t="s">
        <v>407</v>
      </c>
      <c r="F492" s="3" t="s">
        <v>403</v>
      </c>
      <c r="G492" s="3" t="s">
        <v>409</v>
      </c>
      <c r="H492" s="3" t="s">
        <v>419</v>
      </c>
      <c r="I492" s="3" t="s">
        <v>902</v>
      </c>
      <c r="J492" s="3" t="s">
        <v>1474</v>
      </c>
      <c r="K492" s="3" t="s">
        <v>1483</v>
      </c>
      <c r="L492" s="3" t="s">
        <v>1493</v>
      </c>
      <c r="M492" s="3" t="s">
        <v>1504</v>
      </c>
      <c r="O492" s="3">
        <v>47206</v>
      </c>
      <c r="P492" s="3">
        <v>2560982</v>
      </c>
      <c r="Q492" s="4">
        <f t="shared" si="14"/>
        <v>45813</v>
      </c>
      <c r="R492" s="5">
        <f t="shared" si="15"/>
        <v>-47206</v>
      </c>
      <c r="S492" s="5" t="str">
        <f>VLOOKUP(A492,コード等整理!$A$3:$C$17,2,FALSE)</f>
        <v>BS</v>
      </c>
      <c r="T492" s="3">
        <f>VLOOKUP(A492,コード等整理!$A$3:$C$17,3,FALSE)</f>
        <v>20</v>
      </c>
    </row>
    <row r="493" spans="1:20" x14ac:dyDescent="0.25">
      <c r="A493" s="3" t="s">
        <v>29</v>
      </c>
      <c r="B493" s="3" t="s">
        <v>186</v>
      </c>
      <c r="C493" s="3">
        <v>0</v>
      </c>
      <c r="D493" s="3" t="s">
        <v>398</v>
      </c>
      <c r="E493" s="3" t="s">
        <v>408</v>
      </c>
      <c r="F493" s="3" t="s">
        <v>398</v>
      </c>
      <c r="G493" s="3" t="s">
        <v>24</v>
      </c>
      <c r="H493" s="3" t="s">
        <v>422</v>
      </c>
      <c r="I493" s="3" t="s">
        <v>903</v>
      </c>
      <c r="J493" s="3" t="s">
        <v>1474</v>
      </c>
      <c r="K493" s="3" t="s">
        <v>1477</v>
      </c>
      <c r="L493" s="3" t="s">
        <v>21</v>
      </c>
      <c r="M493" s="3" t="s">
        <v>1496</v>
      </c>
      <c r="O493" s="3">
        <v>296764</v>
      </c>
      <c r="P493" s="3">
        <v>1737434</v>
      </c>
      <c r="Q493" s="4">
        <f t="shared" si="14"/>
        <v>45813</v>
      </c>
      <c r="R493" s="5">
        <f t="shared" si="15"/>
        <v>-296764</v>
      </c>
      <c r="S493" s="5" t="str">
        <f>VLOOKUP(A493,コード等整理!$A$3:$C$17,2,FALSE)</f>
        <v>PL</v>
      </c>
      <c r="T493" s="3">
        <f>VLOOKUP(A493,コード等整理!$A$3:$C$17,3,FALSE)</f>
        <v>80</v>
      </c>
    </row>
    <row r="494" spans="1:20" x14ac:dyDescent="0.25">
      <c r="A494" s="3" t="s">
        <v>23</v>
      </c>
      <c r="B494" s="3" t="s">
        <v>187</v>
      </c>
      <c r="C494" s="3">
        <v>0</v>
      </c>
      <c r="D494" s="3" t="s">
        <v>398</v>
      </c>
      <c r="E494" s="3" t="s">
        <v>406</v>
      </c>
      <c r="F494" s="3" t="s">
        <v>398</v>
      </c>
      <c r="G494" s="3" t="s">
        <v>413</v>
      </c>
      <c r="H494" s="3" t="s">
        <v>419</v>
      </c>
      <c r="I494" s="3" t="s">
        <v>904</v>
      </c>
      <c r="J494" s="3" t="s">
        <v>1470</v>
      </c>
      <c r="K494" s="3" t="s">
        <v>1482</v>
      </c>
      <c r="L494" s="3" t="s">
        <v>21</v>
      </c>
      <c r="M494" s="3" t="s">
        <v>1498</v>
      </c>
      <c r="N494" s="3">
        <v>114323</v>
      </c>
      <c r="P494" s="3">
        <v>1015179</v>
      </c>
      <c r="Q494" s="4">
        <f t="shared" si="14"/>
        <v>45814</v>
      </c>
      <c r="R494" s="5">
        <f t="shared" si="15"/>
        <v>114323</v>
      </c>
      <c r="S494" s="5" t="str">
        <f>VLOOKUP(A494,コード等整理!$A$3:$C$17,2,FALSE)</f>
        <v>PL</v>
      </c>
      <c r="T494" s="3">
        <f>VLOOKUP(A494,コード等整理!$A$3:$C$17,3,FALSE)</f>
        <v>130</v>
      </c>
    </row>
    <row r="495" spans="1:20" x14ac:dyDescent="0.25">
      <c r="A495" s="3" t="s">
        <v>28</v>
      </c>
      <c r="B495" s="3" t="s">
        <v>187</v>
      </c>
      <c r="C495" s="3">
        <v>0</v>
      </c>
      <c r="D495" s="3" t="s">
        <v>399</v>
      </c>
      <c r="E495" s="3" t="s">
        <v>407</v>
      </c>
      <c r="F495" s="3" t="s">
        <v>399</v>
      </c>
      <c r="G495" s="3" t="s">
        <v>410</v>
      </c>
      <c r="H495" s="3" t="s">
        <v>419</v>
      </c>
      <c r="I495" s="3" t="s">
        <v>905</v>
      </c>
      <c r="J495" s="3" t="s">
        <v>1475</v>
      </c>
      <c r="K495" s="3" t="s">
        <v>1484</v>
      </c>
      <c r="L495" s="3" t="s">
        <v>21</v>
      </c>
      <c r="M495" s="3" t="s">
        <v>1497</v>
      </c>
      <c r="N495" s="3">
        <v>152440</v>
      </c>
      <c r="P495" s="3">
        <v>2676834</v>
      </c>
      <c r="Q495" s="4">
        <f t="shared" si="14"/>
        <v>45814</v>
      </c>
      <c r="R495" s="5">
        <f t="shared" si="15"/>
        <v>152440</v>
      </c>
      <c r="S495" s="5" t="str">
        <f>VLOOKUP(A495,コード等整理!$A$3:$C$17,2,FALSE)</f>
        <v>BS</v>
      </c>
      <c r="T495" s="3">
        <f>VLOOKUP(A495,コード等整理!$A$3:$C$17,3,FALSE)</f>
        <v>40</v>
      </c>
    </row>
    <row r="496" spans="1:20" x14ac:dyDescent="0.25">
      <c r="A496" s="3" t="s">
        <v>27</v>
      </c>
      <c r="B496" s="3" t="s">
        <v>187</v>
      </c>
      <c r="C496" s="3">
        <v>0</v>
      </c>
      <c r="D496" s="3" t="s">
        <v>400</v>
      </c>
      <c r="E496" s="3" t="s">
        <v>406</v>
      </c>
      <c r="F496" s="3" t="s">
        <v>400</v>
      </c>
      <c r="G496" s="3" t="s">
        <v>410</v>
      </c>
      <c r="H496" s="3" t="s">
        <v>424</v>
      </c>
      <c r="I496" s="3" t="s">
        <v>906</v>
      </c>
      <c r="J496" s="3" t="s">
        <v>1475</v>
      </c>
      <c r="K496" s="3" t="s">
        <v>1481</v>
      </c>
      <c r="L496" s="3" t="s">
        <v>19</v>
      </c>
      <c r="M496" s="3" t="s">
        <v>1500</v>
      </c>
      <c r="N496" s="3">
        <v>156070</v>
      </c>
      <c r="P496" s="3">
        <v>1817722</v>
      </c>
      <c r="Q496" s="4">
        <f t="shared" si="14"/>
        <v>45814</v>
      </c>
      <c r="R496" s="5">
        <f t="shared" si="15"/>
        <v>156070</v>
      </c>
      <c r="S496" s="5" t="str">
        <f>VLOOKUP(A496,コード等整理!$A$3:$C$17,2,FALSE)</f>
        <v>BS</v>
      </c>
      <c r="T496" s="3">
        <f>VLOOKUP(A496,コード等整理!$A$3:$C$17,3,FALSE)</f>
        <v>20</v>
      </c>
    </row>
    <row r="497" spans="1:20" x14ac:dyDescent="0.25">
      <c r="A497" s="3" t="s">
        <v>20</v>
      </c>
      <c r="B497" s="3" t="s">
        <v>188</v>
      </c>
      <c r="C497" s="3">
        <v>0</v>
      </c>
      <c r="D497" s="3" t="s">
        <v>404</v>
      </c>
      <c r="E497" s="3" t="s">
        <v>407</v>
      </c>
      <c r="F497" s="3" t="s">
        <v>404</v>
      </c>
      <c r="G497" s="3" t="s">
        <v>410</v>
      </c>
      <c r="H497" s="3" t="s">
        <v>422</v>
      </c>
      <c r="I497" s="3" t="s">
        <v>907</v>
      </c>
      <c r="J497" s="3" t="s">
        <v>1470</v>
      </c>
      <c r="K497" s="3" t="s">
        <v>1478</v>
      </c>
      <c r="L497" s="3" t="s">
        <v>1487</v>
      </c>
      <c r="M497" s="3" t="s">
        <v>1495</v>
      </c>
      <c r="O497" s="3">
        <v>300480</v>
      </c>
      <c r="P497" s="3">
        <v>1984738</v>
      </c>
      <c r="Q497" s="4">
        <f t="shared" si="14"/>
        <v>45815</v>
      </c>
      <c r="R497" s="5">
        <f t="shared" si="15"/>
        <v>-300480</v>
      </c>
      <c r="S497" s="5" t="str">
        <f>VLOOKUP(A497,コード等整理!$A$3:$C$17,2,FALSE)</f>
        <v>PL</v>
      </c>
      <c r="T497" s="3">
        <f>VLOOKUP(A497,コード等整理!$A$3:$C$17,3,FALSE)</f>
        <v>110</v>
      </c>
    </row>
    <row r="498" spans="1:20" x14ac:dyDescent="0.25">
      <c r="A498" s="3" t="s">
        <v>30</v>
      </c>
      <c r="B498" s="3" t="s">
        <v>188</v>
      </c>
      <c r="C498" s="3">
        <v>0</v>
      </c>
      <c r="D498" s="3" t="s">
        <v>404</v>
      </c>
      <c r="E498" s="3" t="s">
        <v>408</v>
      </c>
      <c r="F498" s="3" t="s">
        <v>404</v>
      </c>
      <c r="G498" s="3" t="s">
        <v>413</v>
      </c>
      <c r="H498" s="3" t="s">
        <v>420</v>
      </c>
      <c r="I498" s="3" t="s">
        <v>908</v>
      </c>
      <c r="J498" s="3" t="s">
        <v>1469</v>
      </c>
      <c r="K498" s="3" t="s">
        <v>1482</v>
      </c>
      <c r="L498" s="3" t="s">
        <v>1488</v>
      </c>
      <c r="M498" s="3" t="s">
        <v>1497</v>
      </c>
      <c r="O498" s="3">
        <v>248433</v>
      </c>
      <c r="P498" s="3">
        <v>1763452</v>
      </c>
      <c r="Q498" s="4">
        <f t="shared" si="14"/>
        <v>45815</v>
      </c>
      <c r="R498" s="5">
        <f t="shared" si="15"/>
        <v>-248433</v>
      </c>
      <c r="S498" s="5" t="str">
        <f>VLOOKUP(A498,コード等整理!$A$3:$C$17,2,FALSE)</f>
        <v>PL</v>
      </c>
      <c r="T498" s="3">
        <f>VLOOKUP(A498,コード等整理!$A$3:$C$17,3,FALSE)</f>
        <v>70</v>
      </c>
    </row>
    <row r="499" spans="1:20" x14ac:dyDescent="0.25">
      <c r="A499" s="3" t="s">
        <v>23</v>
      </c>
      <c r="B499" s="3" t="s">
        <v>188</v>
      </c>
      <c r="C499" s="3">
        <v>0</v>
      </c>
      <c r="D499" s="3" t="s">
        <v>400</v>
      </c>
      <c r="E499" s="3" t="s">
        <v>406</v>
      </c>
      <c r="F499" s="3" t="s">
        <v>400</v>
      </c>
      <c r="G499" s="3" t="s">
        <v>416</v>
      </c>
      <c r="H499" s="3" t="s">
        <v>419</v>
      </c>
      <c r="I499" s="3" t="s">
        <v>909</v>
      </c>
      <c r="J499" s="3" t="s">
        <v>1473</v>
      </c>
      <c r="K499" s="3" t="s">
        <v>1485</v>
      </c>
      <c r="L499" s="3" t="s">
        <v>1487</v>
      </c>
      <c r="M499" s="3" t="s">
        <v>1502</v>
      </c>
      <c r="O499" s="3">
        <v>478256</v>
      </c>
      <c r="P499" s="3">
        <v>2003146</v>
      </c>
      <c r="Q499" s="4">
        <f t="shared" si="14"/>
        <v>45815</v>
      </c>
      <c r="R499" s="5">
        <f t="shared" si="15"/>
        <v>-478256</v>
      </c>
      <c r="S499" s="5" t="str">
        <f>VLOOKUP(A499,コード等整理!$A$3:$C$17,2,FALSE)</f>
        <v>PL</v>
      </c>
      <c r="T499" s="3">
        <f>VLOOKUP(A499,コード等整理!$A$3:$C$17,3,FALSE)</f>
        <v>130</v>
      </c>
    </row>
    <row r="500" spans="1:20" x14ac:dyDescent="0.25">
      <c r="A500" s="3" t="s">
        <v>26</v>
      </c>
      <c r="B500" s="3" t="s">
        <v>189</v>
      </c>
      <c r="C500" s="3">
        <v>0</v>
      </c>
      <c r="D500" s="3" t="s">
        <v>404</v>
      </c>
      <c r="E500" s="3" t="s">
        <v>408</v>
      </c>
      <c r="F500" s="3" t="s">
        <v>404</v>
      </c>
      <c r="G500" s="3" t="s">
        <v>413</v>
      </c>
      <c r="H500" s="3" t="s">
        <v>424</v>
      </c>
      <c r="I500" s="3" t="s">
        <v>910</v>
      </c>
      <c r="J500" s="3" t="s">
        <v>1468</v>
      </c>
      <c r="K500" s="3" t="s">
        <v>1486</v>
      </c>
      <c r="L500" s="3" t="s">
        <v>1491</v>
      </c>
      <c r="M500" s="3" t="s">
        <v>1496</v>
      </c>
      <c r="O500" s="3">
        <v>101119</v>
      </c>
      <c r="P500" s="3">
        <v>888937</v>
      </c>
      <c r="Q500" s="4">
        <f t="shared" si="14"/>
        <v>45816</v>
      </c>
      <c r="R500" s="5">
        <f t="shared" si="15"/>
        <v>-101119</v>
      </c>
      <c r="S500" s="5" t="str">
        <f>VLOOKUP(A500,コード等整理!$A$3:$C$17,2,FALSE)</f>
        <v>BS</v>
      </c>
      <c r="T500" s="3">
        <f>VLOOKUP(A500,コード等整理!$A$3:$C$17,3,FALSE)</f>
        <v>30</v>
      </c>
    </row>
    <row r="501" spans="1:20" x14ac:dyDescent="0.25">
      <c r="A501" s="3" t="s">
        <v>25</v>
      </c>
      <c r="B501" s="3" t="s">
        <v>189</v>
      </c>
      <c r="C501" s="3">
        <v>0</v>
      </c>
      <c r="D501" s="3" t="s">
        <v>397</v>
      </c>
      <c r="E501" s="3" t="s">
        <v>408</v>
      </c>
      <c r="F501" s="3" t="s">
        <v>397</v>
      </c>
      <c r="G501" s="3" t="s">
        <v>412</v>
      </c>
      <c r="H501" s="3" t="s">
        <v>421</v>
      </c>
      <c r="I501" s="3" t="s">
        <v>911</v>
      </c>
      <c r="J501" s="3" t="s">
        <v>1473</v>
      </c>
      <c r="K501" s="3" t="s">
        <v>1480</v>
      </c>
      <c r="L501" s="3" t="s">
        <v>1487</v>
      </c>
      <c r="M501" s="3" t="s">
        <v>1499</v>
      </c>
      <c r="N501" s="3">
        <v>160602</v>
      </c>
      <c r="P501" s="3">
        <v>2056596</v>
      </c>
      <c r="Q501" s="4">
        <f t="shared" si="14"/>
        <v>45816</v>
      </c>
      <c r="R501" s="5">
        <f t="shared" si="15"/>
        <v>160602</v>
      </c>
      <c r="S501" s="5" t="str">
        <f>VLOOKUP(A501,コード等整理!$A$3:$C$17,2,FALSE)</f>
        <v>BS</v>
      </c>
      <c r="T501" s="3">
        <f>VLOOKUP(A501,コード等整理!$A$3:$C$17,3,FALSE)</f>
        <v>60</v>
      </c>
    </row>
    <row r="502" spans="1:20" x14ac:dyDescent="0.25">
      <c r="A502" s="3" t="s">
        <v>20</v>
      </c>
      <c r="B502" s="3" t="s">
        <v>189</v>
      </c>
      <c r="C502" s="3">
        <v>0</v>
      </c>
      <c r="D502" s="3" t="s">
        <v>402</v>
      </c>
      <c r="E502" s="3" t="s">
        <v>408</v>
      </c>
      <c r="F502" s="3" t="s">
        <v>402</v>
      </c>
      <c r="G502" s="3" t="s">
        <v>410</v>
      </c>
      <c r="H502" s="3" t="s">
        <v>423</v>
      </c>
      <c r="I502" s="3" t="s">
        <v>912</v>
      </c>
      <c r="J502" s="3" t="s">
        <v>1472</v>
      </c>
      <c r="K502" s="3" t="s">
        <v>1481</v>
      </c>
      <c r="L502" s="3" t="s">
        <v>1492</v>
      </c>
      <c r="M502" s="3" t="s">
        <v>1501</v>
      </c>
      <c r="O502" s="3">
        <v>267860</v>
      </c>
      <c r="P502" s="3">
        <v>877720</v>
      </c>
      <c r="Q502" s="4">
        <f t="shared" si="14"/>
        <v>45816</v>
      </c>
      <c r="R502" s="5">
        <f t="shared" si="15"/>
        <v>-267860</v>
      </c>
      <c r="S502" s="5" t="str">
        <f>VLOOKUP(A502,コード等整理!$A$3:$C$17,2,FALSE)</f>
        <v>PL</v>
      </c>
      <c r="T502" s="3">
        <f>VLOOKUP(A502,コード等整理!$A$3:$C$17,3,FALSE)</f>
        <v>110</v>
      </c>
    </row>
    <row r="503" spans="1:20" x14ac:dyDescent="0.25">
      <c r="A503" s="3" t="s">
        <v>26</v>
      </c>
      <c r="B503" s="3" t="s">
        <v>189</v>
      </c>
      <c r="C503" s="3">
        <v>0</v>
      </c>
      <c r="D503" s="3" t="s">
        <v>396</v>
      </c>
      <c r="E503" s="3" t="s">
        <v>407</v>
      </c>
      <c r="F503" s="3" t="s">
        <v>396</v>
      </c>
      <c r="G503" s="3" t="s">
        <v>417</v>
      </c>
      <c r="H503" s="3" t="s">
        <v>422</v>
      </c>
      <c r="I503" s="3" t="s">
        <v>913</v>
      </c>
      <c r="J503" s="3" t="s">
        <v>1467</v>
      </c>
      <c r="K503" s="3" t="s">
        <v>1482</v>
      </c>
      <c r="L503" s="3" t="s">
        <v>1487</v>
      </c>
      <c r="M503" s="3" t="s">
        <v>1498</v>
      </c>
      <c r="O503" s="3">
        <v>479773</v>
      </c>
      <c r="P503" s="3">
        <v>656628</v>
      </c>
      <c r="Q503" s="4">
        <f t="shared" si="14"/>
        <v>45816</v>
      </c>
      <c r="R503" s="5">
        <f t="shared" si="15"/>
        <v>-479773</v>
      </c>
      <c r="S503" s="5" t="str">
        <f>VLOOKUP(A503,コード等整理!$A$3:$C$17,2,FALSE)</f>
        <v>BS</v>
      </c>
      <c r="T503" s="3">
        <f>VLOOKUP(A503,コード等整理!$A$3:$C$17,3,FALSE)</f>
        <v>30</v>
      </c>
    </row>
    <row r="504" spans="1:20" x14ac:dyDescent="0.25">
      <c r="A504" s="3" t="s">
        <v>28</v>
      </c>
      <c r="B504" s="3" t="s">
        <v>190</v>
      </c>
      <c r="C504" s="3">
        <v>0</v>
      </c>
      <c r="D504" s="3" t="s">
        <v>397</v>
      </c>
      <c r="E504" s="3" t="s">
        <v>407</v>
      </c>
      <c r="F504" s="3" t="s">
        <v>397</v>
      </c>
      <c r="G504" s="3" t="s">
        <v>24</v>
      </c>
      <c r="H504" s="3" t="s">
        <v>420</v>
      </c>
      <c r="I504" s="3" t="s">
        <v>914</v>
      </c>
      <c r="J504" s="3" t="s">
        <v>1476</v>
      </c>
      <c r="K504" s="3" t="s">
        <v>1481</v>
      </c>
      <c r="L504" s="3" t="s">
        <v>21</v>
      </c>
      <c r="M504" s="3" t="s">
        <v>1496</v>
      </c>
      <c r="O504" s="3">
        <v>330022</v>
      </c>
      <c r="P504" s="3">
        <v>1490558</v>
      </c>
      <c r="Q504" s="4">
        <f t="shared" si="14"/>
        <v>45817</v>
      </c>
      <c r="R504" s="5">
        <f t="shared" si="15"/>
        <v>-330022</v>
      </c>
      <c r="S504" s="5" t="str">
        <f>VLOOKUP(A504,コード等整理!$A$3:$C$17,2,FALSE)</f>
        <v>BS</v>
      </c>
      <c r="T504" s="3">
        <f>VLOOKUP(A504,コード等整理!$A$3:$C$17,3,FALSE)</f>
        <v>40</v>
      </c>
    </row>
    <row r="505" spans="1:20" x14ac:dyDescent="0.25">
      <c r="A505" s="3" t="s">
        <v>19</v>
      </c>
      <c r="B505" s="3" t="s">
        <v>190</v>
      </c>
      <c r="C505" s="3">
        <v>0</v>
      </c>
      <c r="D505" s="3" t="s">
        <v>401</v>
      </c>
      <c r="E505" s="3" t="s">
        <v>406</v>
      </c>
      <c r="F505" s="3" t="s">
        <v>401</v>
      </c>
      <c r="G505" s="3" t="s">
        <v>411</v>
      </c>
      <c r="H505" s="3" t="s">
        <v>419</v>
      </c>
      <c r="I505" s="3" t="s">
        <v>915</v>
      </c>
      <c r="J505" s="3" t="s">
        <v>1470</v>
      </c>
      <c r="K505" s="3" t="s">
        <v>1486</v>
      </c>
      <c r="L505" s="3" t="s">
        <v>19</v>
      </c>
      <c r="M505" s="3" t="s">
        <v>1502</v>
      </c>
      <c r="O505" s="3">
        <v>184094</v>
      </c>
      <c r="P505" s="3">
        <v>1080202</v>
      </c>
      <c r="Q505" s="4">
        <f t="shared" si="14"/>
        <v>45817</v>
      </c>
      <c r="R505" s="5">
        <f t="shared" si="15"/>
        <v>-184094</v>
      </c>
      <c r="S505" s="5" t="str">
        <f>VLOOKUP(A505,コード等整理!$A$3:$C$17,2,FALSE)</f>
        <v>PL</v>
      </c>
      <c r="T505" s="3">
        <f>VLOOKUP(A505,コード等整理!$A$3:$C$17,3,FALSE)</f>
        <v>100</v>
      </c>
    </row>
    <row r="506" spans="1:20" x14ac:dyDescent="0.25">
      <c r="A506" s="3" t="s">
        <v>17</v>
      </c>
      <c r="B506" s="3" t="s">
        <v>191</v>
      </c>
      <c r="C506" s="3">
        <v>0</v>
      </c>
      <c r="D506" s="3" t="s">
        <v>396</v>
      </c>
      <c r="E506" s="3" t="s">
        <v>408</v>
      </c>
      <c r="F506" s="3" t="s">
        <v>396</v>
      </c>
      <c r="G506" s="3" t="s">
        <v>411</v>
      </c>
      <c r="H506" s="3" t="s">
        <v>419</v>
      </c>
      <c r="I506" s="3" t="s">
        <v>916</v>
      </c>
      <c r="J506" s="3" t="s">
        <v>1475</v>
      </c>
      <c r="K506" s="3" t="s">
        <v>1478</v>
      </c>
      <c r="L506" s="3" t="s">
        <v>21</v>
      </c>
      <c r="M506" s="3" t="s">
        <v>1496</v>
      </c>
      <c r="O506" s="3">
        <v>74816</v>
      </c>
      <c r="P506" s="3">
        <v>1789552</v>
      </c>
      <c r="Q506" s="4">
        <f t="shared" si="14"/>
        <v>45818</v>
      </c>
      <c r="R506" s="5">
        <f t="shared" si="15"/>
        <v>-74816</v>
      </c>
      <c r="S506" s="5" t="str">
        <f>VLOOKUP(A506,コード等整理!$A$3:$C$17,2,FALSE)</f>
        <v>PL</v>
      </c>
      <c r="T506" s="3">
        <f>VLOOKUP(A506,コード等整理!$A$3:$C$17,3,FALSE)</f>
        <v>150</v>
      </c>
    </row>
    <row r="507" spans="1:20" x14ac:dyDescent="0.25">
      <c r="A507" s="3" t="s">
        <v>30</v>
      </c>
      <c r="B507" s="3" t="s">
        <v>191</v>
      </c>
      <c r="C507" s="3">
        <v>0</v>
      </c>
      <c r="D507" s="3" t="s">
        <v>400</v>
      </c>
      <c r="E507" s="3" t="s">
        <v>407</v>
      </c>
      <c r="F507" s="3" t="s">
        <v>400</v>
      </c>
      <c r="G507" s="3" t="s">
        <v>414</v>
      </c>
      <c r="H507" s="3" t="s">
        <v>419</v>
      </c>
      <c r="I507" s="3" t="s">
        <v>917</v>
      </c>
      <c r="J507" s="3" t="s">
        <v>1472</v>
      </c>
      <c r="K507" s="3" t="s">
        <v>1479</v>
      </c>
      <c r="L507" s="3" t="s">
        <v>1487</v>
      </c>
      <c r="M507" s="3" t="s">
        <v>1496</v>
      </c>
      <c r="O507" s="3">
        <v>268879</v>
      </c>
      <c r="P507" s="3">
        <v>821879</v>
      </c>
      <c r="Q507" s="4">
        <f t="shared" si="14"/>
        <v>45818</v>
      </c>
      <c r="R507" s="5">
        <f t="shared" si="15"/>
        <v>-268879</v>
      </c>
      <c r="S507" s="5" t="str">
        <f>VLOOKUP(A507,コード等整理!$A$3:$C$17,2,FALSE)</f>
        <v>PL</v>
      </c>
      <c r="T507" s="3">
        <f>VLOOKUP(A507,コード等整理!$A$3:$C$17,3,FALSE)</f>
        <v>70</v>
      </c>
    </row>
    <row r="508" spans="1:20" x14ac:dyDescent="0.25">
      <c r="A508" s="3" t="s">
        <v>26</v>
      </c>
      <c r="B508" s="3" t="s">
        <v>191</v>
      </c>
      <c r="C508" s="3">
        <v>0</v>
      </c>
      <c r="D508" s="3" t="s">
        <v>405</v>
      </c>
      <c r="E508" s="3" t="s">
        <v>407</v>
      </c>
      <c r="F508" s="3" t="s">
        <v>405</v>
      </c>
      <c r="G508" s="3" t="s">
        <v>413</v>
      </c>
      <c r="H508" s="3" t="s">
        <v>420</v>
      </c>
      <c r="I508" s="3" t="s">
        <v>918</v>
      </c>
      <c r="J508" s="3" t="s">
        <v>1470</v>
      </c>
      <c r="K508" s="3" t="s">
        <v>1479</v>
      </c>
      <c r="L508" s="3" t="s">
        <v>1490</v>
      </c>
      <c r="M508" s="3" t="s">
        <v>1496</v>
      </c>
      <c r="N508" s="3">
        <v>21071</v>
      </c>
      <c r="P508" s="3">
        <v>2305817</v>
      </c>
      <c r="Q508" s="4">
        <f t="shared" si="14"/>
        <v>45818</v>
      </c>
      <c r="R508" s="5">
        <f t="shared" si="15"/>
        <v>21071</v>
      </c>
      <c r="S508" s="5" t="str">
        <f>VLOOKUP(A508,コード等整理!$A$3:$C$17,2,FALSE)</f>
        <v>BS</v>
      </c>
      <c r="T508" s="3">
        <f>VLOOKUP(A508,コード等整理!$A$3:$C$17,3,FALSE)</f>
        <v>30</v>
      </c>
    </row>
    <row r="509" spans="1:20" x14ac:dyDescent="0.25">
      <c r="A509" s="3" t="s">
        <v>19</v>
      </c>
      <c r="B509" s="3" t="s">
        <v>191</v>
      </c>
      <c r="C509" s="3">
        <v>0</v>
      </c>
      <c r="D509" s="3" t="s">
        <v>399</v>
      </c>
      <c r="E509" s="3" t="s">
        <v>407</v>
      </c>
      <c r="F509" s="3" t="s">
        <v>399</v>
      </c>
      <c r="G509" s="3" t="s">
        <v>24</v>
      </c>
      <c r="H509" s="3" t="s">
        <v>419</v>
      </c>
      <c r="I509" s="3" t="s">
        <v>919</v>
      </c>
      <c r="J509" s="3" t="s">
        <v>1476</v>
      </c>
      <c r="K509" s="3" t="s">
        <v>1485</v>
      </c>
      <c r="L509" s="3" t="s">
        <v>1491</v>
      </c>
      <c r="M509" s="3" t="s">
        <v>1495</v>
      </c>
      <c r="O509" s="3">
        <v>366302</v>
      </c>
      <c r="P509" s="3">
        <v>2741247</v>
      </c>
      <c r="Q509" s="4">
        <f t="shared" si="14"/>
        <v>45818</v>
      </c>
      <c r="R509" s="5">
        <f t="shared" si="15"/>
        <v>-366302</v>
      </c>
      <c r="S509" s="5" t="str">
        <f>VLOOKUP(A509,コード等整理!$A$3:$C$17,2,FALSE)</f>
        <v>PL</v>
      </c>
      <c r="T509" s="3">
        <f>VLOOKUP(A509,コード等整理!$A$3:$C$17,3,FALSE)</f>
        <v>100</v>
      </c>
    </row>
    <row r="510" spans="1:20" x14ac:dyDescent="0.25">
      <c r="A510" s="3" t="s">
        <v>20</v>
      </c>
      <c r="B510" s="3" t="s">
        <v>191</v>
      </c>
      <c r="C510" s="3">
        <v>0</v>
      </c>
      <c r="D510" s="3" t="s">
        <v>402</v>
      </c>
      <c r="E510" s="3" t="s">
        <v>406</v>
      </c>
      <c r="F510" s="3" t="s">
        <v>402</v>
      </c>
      <c r="G510" s="3" t="s">
        <v>413</v>
      </c>
      <c r="H510" s="3" t="s">
        <v>421</v>
      </c>
      <c r="I510" s="3" t="s">
        <v>920</v>
      </c>
      <c r="J510" s="3" t="s">
        <v>1475</v>
      </c>
      <c r="K510" s="3" t="s">
        <v>1486</v>
      </c>
      <c r="L510" s="3" t="s">
        <v>19</v>
      </c>
      <c r="M510" s="3" t="s">
        <v>1500</v>
      </c>
      <c r="N510" s="3">
        <v>288697</v>
      </c>
      <c r="P510" s="3">
        <v>2648807</v>
      </c>
      <c r="Q510" s="4">
        <f t="shared" si="14"/>
        <v>45818</v>
      </c>
      <c r="R510" s="5">
        <f t="shared" si="15"/>
        <v>288697</v>
      </c>
      <c r="S510" s="5" t="str">
        <f>VLOOKUP(A510,コード等整理!$A$3:$C$17,2,FALSE)</f>
        <v>PL</v>
      </c>
      <c r="T510" s="3">
        <f>VLOOKUP(A510,コード等整理!$A$3:$C$17,3,FALSE)</f>
        <v>110</v>
      </c>
    </row>
    <row r="511" spans="1:20" x14ac:dyDescent="0.25">
      <c r="A511" s="3" t="s">
        <v>20</v>
      </c>
      <c r="B511" s="3" t="s">
        <v>192</v>
      </c>
      <c r="C511" s="3">
        <v>0</v>
      </c>
      <c r="D511" s="3" t="s">
        <v>397</v>
      </c>
      <c r="E511" s="3" t="s">
        <v>407</v>
      </c>
      <c r="F511" s="3" t="s">
        <v>397</v>
      </c>
      <c r="G511" s="3" t="s">
        <v>412</v>
      </c>
      <c r="H511" s="3" t="s">
        <v>422</v>
      </c>
      <c r="I511" s="3" t="s">
        <v>921</v>
      </c>
      <c r="J511" s="3" t="s">
        <v>1474</v>
      </c>
      <c r="K511" s="3" t="s">
        <v>1477</v>
      </c>
      <c r="L511" s="3" t="s">
        <v>19</v>
      </c>
      <c r="M511" s="3" t="s">
        <v>1495</v>
      </c>
      <c r="N511" s="3">
        <v>272149</v>
      </c>
      <c r="P511" s="3">
        <v>956912</v>
      </c>
      <c r="Q511" s="4">
        <f t="shared" si="14"/>
        <v>45819</v>
      </c>
      <c r="R511" s="5">
        <f t="shared" si="15"/>
        <v>272149</v>
      </c>
      <c r="S511" s="5" t="str">
        <f>VLOOKUP(A511,コード等整理!$A$3:$C$17,2,FALSE)</f>
        <v>PL</v>
      </c>
      <c r="T511" s="3">
        <f>VLOOKUP(A511,コード等整理!$A$3:$C$17,3,FALSE)</f>
        <v>110</v>
      </c>
    </row>
    <row r="512" spans="1:20" x14ac:dyDescent="0.25">
      <c r="A512" s="3" t="s">
        <v>19</v>
      </c>
      <c r="B512" s="3" t="s">
        <v>192</v>
      </c>
      <c r="C512" s="3">
        <v>0</v>
      </c>
      <c r="D512" s="3" t="s">
        <v>401</v>
      </c>
      <c r="E512" s="3" t="s">
        <v>407</v>
      </c>
      <c r="F512" s="3" t="s">
        <v>401</v>
      </c>
      <c r="G512" s="3" t="s">
        <v>416</v>
      </c>
      <c r="H512" s="3" t="s">
        <v>420</v>
      </c>
      <c r="I512" s="3" t="s">
        <v>903</v>
      </c>
      <c r="J512" s="3" t="s">
        <v>1473</v>
      </c>
      <c r="K512" s="3" t="s">
        <v>1486</v>
      </c>
      <c r="L512" s="3" t="s">
        <v>1489</v>
      </c>
      <c r="M512" s="3" t="s">
        <v>1496</v>
      </c>
      <c r="N512" s="3">
        <v>369860</v>
      </c>
      <c r="P512" s="3">
        <v>2107582</v>
      </c>
      <c r="Q512" s="4">
        <f t="shared" si="14"/>
        <v>45819</v>
      </c>
      <c r="R512" s="5">
        <f t="shared" si="15"/>
        <v>369860</v>
      </c>
      <c r="S512" s="5" t="str">
        <f>VLOOKUP(A512,コード等整理!$A$3:$C$17,2,FALSE)</f>
        <v>PL</v>
      </c>
      <c r="T512" s="3">
        <f>VLOOKUP(A512,コード等整理!$A$3:$C$17,3,FALSE)</f>
        <v>100</v>
      </c>
    </row>
    <row r="513" spans="1:20" x14ac:dyDescent="0.25">
      <c r="A513" s="3" t="s">
        <v>20</v>
      </c>
      <c r="B513" s="3" t="s">
        <v>193</v>
      </c>
      <c r="C513" s="3">
        <v>0</v>
      </c>
      <c r="D513" s="3" t="s">
        <v>397</v>
      </c>
      <c r="E513" s="3" t="s">
        <v>408</v>
      </c>
      <c r="F513" s="3" t="s">
        <v>397</v>
      </c>
      <c r="G513" s="3" t="s">
        <v>414</v>
      </c>
      <c r="H513" s="3" t="s">
        <v>423</v>
      </c>
      <c r="I513" s="3" t="s">
        <v>922</v>
      </c>
      <c r="J513" s="3" t="s">
        <v>1468</v>
      </c>
      <c r="K513" s="3" t="s">
        <v>1483</v>
      </c>
      <c r="L513" s="3" t="s">
        <v>19</v>
      </c>
      <c r="M513" s="3" t="s">
        <v>1501</v>
      </c>
      <c r="N513" s="3">
        <v>362529</v>
      </c>
      <c r="P513" s="3">
        <v>1526791</v>
      </c>
      <c r="Q513" s="4">
        <f t="shared" si="14"/>
        <v>45820</v>
      </c>
      <c r="R513" s="5">
        <f t="shared" si="15"/>
        <v>362529</v>
      </c>
      <c r="S513" s="5" t="str">
        <f>VLOOKUP(A513,コード等整理!$A$3:$C$17,2,FALSE)</f>
        <v>PL</v>
      </c>
      <c r="T513" s="3">
        <f>VLOOKUP(A513,コード等整理!$A$3:$C$17,3,FALSE)</f>
        <v>110</v>
      </c>
    </row>
    <row r="514" spans="1:20" x14ac:dyDescent="0.25">
      <c r="A514" s="3" t="s">
        <v>23</v>
      </c>
      <c r="B514" s="3" t="s">
        <v>194</v>
      </c>
      <c r="C514" s="3">
        <v>0</v>
      </c>
      <c r="D514" s="3" t="s">
        <v>404</v>
      </c>
      <c r="E514" s="3" t="s">
        <v>406</v>
      </c>
      <c r="F514" s="3" t="s">
        <v>404</v>
      </c>
      <c r="G514" s="3" t="s">
        <v>417</v>
      </c>
      <c r="H514" s="3" t="s">
        <v>423</v>
      </c>
      <c r="I514" s="3" t="s">
        <v>923</v>
      </c>
      <c r="J514" s="3" t="s">
        <v>1469</v>
      </c>
      <c r="K514" s="3" t="s">
        <v>1482</v>
      </c>
      <c r="L514" s="3" t="s">
        <v>1490</v>
      </c>
      <c r="M514" s="3" t="s">
        <v>1502</v>
      </c>
      <c r="O514" s="3">
        <v>461176</v>
      </c>
      <c r="P514" s="3">
        <v>1308703</v>
      </c>
      <c r="Q514" s="4">
        <f t="shared" si="14"/>
        <v>45821</v>
      </c>
      <c r="R514" s="5">
        <f t="shared" si="15"/>
        <v>-461176</v>
      </c>
      <c r="S514" s="5" t="str">
        <f>VLOOKUP(A514,コード等整理!$A$3:$C$17,2,FALSE)</f>
        <v>PL</v>
      </c>
      <c r="T514" s="3">
        <f>VLOOKUP(A514,コード等整理!$A$3:$C$17,3,FALSE)</f>
        <v>130</v>
      </c>
    </row>
    <row r="515" spans="1:20" x14ac:dyDescent="0.25">
      <c r="A515" s="3" t="s">
        <v>28</v>
      </c>
      <c r="B515" s="3" t="s">
        <v>194</v>
      </c>
      <c r="C515" s="3">
        <v>0</v>
      </c>
      <c r="D515" s="3" t="s">
        <v>403</v>
      </c>
      <c r="E515" s="3" t="s">
        <v>407</v>
      </c>
      <c r="F515" s="3" t="s">
        <v>403</v>
      </c>
      <c r="G515" s="3" t="s">
        <v>417</v>
      </c>
      <c r="H515" s="3" t="s">
        <v>424</v>
      </c>
      <c r="I515" s="3" t="s">
        <v>924</v>
      </c>
      <c r="J515" s="3" t="s">
        <v>1475</v>
      </c>
      <c r="K515" s="3" t="s">
        <v>1479</v>
      </c>
      <c r="L515" s="3" t="s">
        <v>1492</v>
      </c>
      <c r="M515" s="3" t="s">
        <v>1501</v>
      </c>
      <c r="N515" s="3">
        <v>141432</v>
      </c>
      <c r="P515" s="3">
        <v>1637434</v>
      </c>
      <c r="Q515" s="4">
        <f t="shared" si="14"/>
        <v>45821</v>
      </c>
      <c r="R515" s="5">
        <f t="shared" si="15"/>
        <v>141432</v>
      </c>
      <c r="S515" s="5" t="str">
        <f>VLOOKUP(A515,コード等整理!$A$3:$C$17,2,FALSE)</f>
        <v>BS</v>
      </c>
      <c r="T515" s="3">
        <f>VLOOKUP(A515,コード等整理!$A$3:$C$17,3,FALSE)</f>
        <v>40</v>
      </c>
    </row>
    <row r="516" spans="1:20" x14ac:dyDescent="0.25">
      <c r="A516" s="3" t="s">
        <v>18</v>
      </c>
      <c r="B516" s="3" t="s">
        <v>194</v>
      </c>
      <c r="C516" s="3">
        <v>0</v>
      </c>
      <c r="D516" s="3" t="s">
        <v>402</v>
      </c>
      <c r="E516" s="3" t="s">
        <v>406</v>
      </c>
      <c r="F516" s="3" t="s">
        <v>402</v>
      </c>
      <c r="G516" s="3" t="s">
        <v>414</v>
      </c>
      <c r="H516" s="3" t="s">
        <v>422</v>
      </c>
      <c r="I516" s="3" t="s">
        <v>925</v>
      </c>
      <c r="J516" s="3" t="s">
        <v>1467</v>
      </c>
      <c r="K516" s="3" t="s">
        <v>1484</v>
      </c>
      <c r="L516" s="3" t="s">
        <v>1493</v>
      </c>
      <c r="M516" s="3" t="s">
        <v>1501</v>
      </c>
      <c r="N516" s="3">
        <v>216106</v>
      </c>
      <c r="P516" s="3">
        <v>1443479</v>
      </c>
      <c r="Q516" s="4">
        <f t="shared" ref="Q516:Q579" si="16">B516*1</f>
        <v>45821</v>
      </c>
      <c r="R516" s="5">
        <f t="shared" ref="R516:R579" si="17">N516-O516</f>
        <v>216106</v>
      </c>
      <c r="S516" s="5" t="str">
        <f>VLOOKUP(A516,コード等整理!$A$3:$C$17,2,FALSE)</f>
        <v>PL</v>
      </c>
      <c r="T516" s="3">
        <f>VLOOKUP(A516,コード等整理!$A$3:$C$17,3,FALSE)</f>
        <v>90</v>
      </c>
    </row>
    <row r="517" spans="1:20" x14ac:dyDescent="0.25">
      <c r="A517" s="3" t="s">
        <v>21</v>
      </c>
      <c r="B517" s="3" t="s">
        <v>194</v>
      </c>
      <c r="C517" s="3">
        <v>0</v>
      </c>
      <c r="D517" s="3" t="s">
        <v>397</v>
      </c>
      <c r="E517" s="3" t="s">
        <v>408</v>
      </c>
      <c r="F517" s="3" t="s">
        <v>397</v>
      </c>
      <c r="G517" s="3" t="s">
        <v>414</v>
      </c>
      <c r="H517" s="3" t="s">
        <v>422</v>
      </c>
      <c r="I517" s="3" t="s">
        <v>926</v>
      </c>
      <c r="J517" s="3" t="s">
        <v>1471</v>
      </c>
      <c r="K517" s="3" t="s">
        <v>1485</v>
      </c>
      <c r="L517" s="3" t="s">
        <v>21</v>
      </c>
      <c r="M517" s="3" t="s">
        <v>1495</v>
      </c>
      <c r="N517" s="3">
        <v>369409</v>
      </c>
      <c r="P517" s="3">
        <v>2438269</v>
      </c>
      <c r="Q517" s="4">
        <f t="shared" si="16"/>
        <v>45821</v>
      </c>
      <c r="R517" s="5">
        <f t="shared" si="17"/>
        <v>369409</v>
      </c>
      <c r="S517" s="5" t="str">
        <f>VLOOKUP(A517,コード等整理!$A$3:$C$17,2,FALSE)</f>
        <v>PL</v>
      </c>
      <c r="T517" s="3">
        <f>VLOOKUP(A517,コード等整理!$A$3:$C$17,3,FALSE)</f>
        <v>120</v>
      </c>
    </row>
    <row r="518" spans="1:20" x14ac:dyDescent="0.25">
      <c r="A518" s="3" t="s">
        <v>28</v>
      </c>
      <c r="B518" s="3" t="s">
        <v>195</v>
      </c>
      <c r="C518" s="3">
        <v>0</v>
      </c>
      <c r="D518" s="3" t="s">
        <v>399</v>
      </c>
      <c r="E518" s="3" t="s">
        <v>407</v>
      </c>
      <c r="F518" s="3" t="s">
        <v>399</v>
      </c>
      <c r="G518" s="3" t="s">
        <v>412</v>
      </c>
      <c r="H518" s="3" t="s">
        <v>418</v>
      </c>
      <c r="I518" s="3" t="s">
        <v>927</v>
      </c>
      <c r="J518" s="3" t="s">
        <v>1472</v>
      </c>
      <c r="K518" s="3" t="s">
        <v>1485</v>
      </c>
      <c r="L518" s="3" t="s">
        <v>21</v>
      </c>
      <c r="M518" s="3" t="s">
        <v>1499</v>
      </c>
      <c r="O518" s="3">
        <v>292713</v>
      </c>
      <c r="P518" s="3">
        <v>2160390</v>
      </c>
      <c r="Q518" s="4">
        <f t="shared" si="16"/>
        <v>45822</v>
      </c>
      <c r="R518" s="5">
        <f t="shared" si="17"/>
        <v>-292713</v>
      </c>
      <c r="S518" s="5" t="str">
        <f>VLOOKUP(A518,コード等整理!$A$3:$C$17,2,FALSE)</f>
        <v>BS</v>
      </c>
      <c r="T518" s="3">
        <f>VLOOKUP(A518,コード等整理!$A$3:$C$17,3,FALSE)</f>
        <v>40</v>
      </c>
    </row>
    <row r="519" spans="1:20" x14ac:dyDescent="0.25">
      <c r="A519" s="3" t="s">
        <v>29</v>
      </c>
      <c r="B519" s="3" t="s">
        <v>196</v>
      </c>
      <c r="C519" s="3">
        <v>0</v>
      </c>
      <c r="D519" s="3" t="s">
        <v>403</v>
      </c>
      <c r="E519" s="3" t="s">
        <v>408</v>
      </c>
      <c r="F519" s="3" t="s">
        <v>403</v>
      </c>
      <c r="G519" s="3" t="s">
        <v>411</v>
      </c>
      <c r="H519" s="3" t="s">
        <v>421</v>
      </c>
      <c r="I519" s="3" t="s">
        <v>928</v>
      </c>
      <c r="J519" s="3" t="s">
        <v>1468</v>
      </c>
      <c r="K519" s="3" t="s">
        <v>1482</v>
      </c>
      <c r="L519" s="3" t="s">
        <v>1494</v>
      </c>
      <c r="M519" s="3" t="s">
        <v>1496</v>
      </c>
      <c r="N519" s="3">
        <v>468658</v>
      </c>
      <c r="P519" s="3">
        <v>2147171</v>
      </c>
      <c r="Q519" s="4">
        <f t="shared" si="16"/>
        <v>45823</v>
      </c>
      <c r="R519" s="5">
        <f t="shared" si="17"/>
        <v>468658</v>
      </c>
      <c r="S519" s="5" t="str">
        <f>VLOOKUP(A519,コード等整理!$A$3:$C$17,2,FALSE)</f>
        <v>PL</v>
      </c>
      <c r="T519" s="3">
        <f>VLOOKUP(A519,コード等整理!$A$3:$C$17,3,FALSE)</f>
        <v>80</v>
      </c>
    </row>
    <row r="520" spans="1:20" x14ac:dyDescent="0.25">
      <c r="A520" s="3" t="s">
        <v>16</v>
      </c>
      <c r="B520" s="3" t="s">
        <v>196</v>
      </c>
      <c r="C520" s="3">
        <v>0</v>
      </c>
      <c r="D520" s="3" t="s">
        <v>404</v>
      </c>
      <c r="E520" s="3" t="s">
        <v>407</v>
      </c>
      <c r="F520" s="3" t="s">
        <v>404</v>
      </c>
      <c r="G520" s="3" t="s">
        <v>417</v>
      </c>
      <c r="H520" s="3" t="s">
        <v>421</v>
      </c>
      <c r="I520" s="3" t="s">
        <v>929</v>
      </c>
      <c r="J520" s="3" t="s">
        <v>1471</v>
      </c>
      <c r="K520" s="3" t="s">
        <v>1483</v>
      </c>
      <c r="L520" s="3" t="s">
        <v>1490</v>
      </c>
      <c r="M520" s="3" t="s">
        <v>1495</v>
      </c>
      <c r="N520" s="3">
        <v>228105</v>
      </c>
      <c r="P520" s="3">
        <v>2680780</v>
      </c>
      <c r="Q520" s="4">
        <f t="shared" si="16"/>
        <v>45823</v>
      </c>
      <c r="R520" s="5">
        <f t="shared" si="17"/>
        <v>228105</v>
      </c>
      <c r="S520" s="5" t="str">
        <f>VLOOKUP(A520,コード等整理!$A$3:$C$17,2,FALSE)</f>
        <v>BS</v>
      </c>
      <c r="T520" s="3">
        <f>VLOOKUP(A520,コード等整理!$A$3:$C$17,3,FALSE)</f>
        <v>50</v>
      </c>
    </row>
    <row r="521" spans="1:20" x14ac:dyDescent="0.25">
      <c r="A521" s="3" t="s">
        <v>16</v>
      </c>
      <c r="B521" s="3" t="s">
        <v>196</v>
      </c>
      <c r="C521" s="3">
        <v>0</v>
      </c>
      <c r="D521" s="3" t="s">
        <v>397</v>
      </c>
      <c r="E521" s="3" t="s">
        <v>408</v>
      </c>
      <c r="F521" s="3" t="s">
        <v>397</v>
      </c>
      <c r="G521" s="3" t="s">
        <v>416</v>
      </c>
      <c r="H521" s="3" t="s">
        <v>423</v>
      </c>
      <c r="I521" s="3" t="s">
        <v>660</v>
      </c>
      <c r="J521" s="3" t="s">
        <v>1476</v>
      </c>
      <c r="K521" s="3" t="s">
        <v>1480</v>
      </c>
      <c r="L521" s="3" t="s">
        <v>1489</v>
      </c>
      <c r="M521" s="3" t="s">
        <v>1498</v>
      </c>
      <c r="N521" s="3">
        <v>452713</v>
      </c>
      <c r="P521" s="3">
        <v>2672084</v>
      </c>
      <c r="Q521" s="4">
        <f t="shared" si="16"/>
        <v>45823</v>
      </c>
      <c r="R521" s="5">
        <f t="shared" si="17"/>
        <v>452713</v>
      </c>
      <c r="S521" s="5" t="str">
        <f>VLOOKUP(A521,コード等整理!$A$3:$C$17,2,FALSE)</f>
        <v>BS</v>
      </c>
      <c r="T521" s="3">
        <f>VLOOKUP(A521,コード等整理!$A$3:$C$17,3,FALSE)</f>
        <v>50</v>
      </c>
    </row>
    <row r="522" spans="1:20" x14ac:dyDescent="0.25">
      <c r="A522" s="3" t="s">
        <v>22</v>
      </c>
      <c r="B522" s="3" t="s">
        <v>196</v>
      </c>
      <c r="C522" s="3">
        <v>0</v>
      </c>
      <c r="D522" s="3" t="s">
        <v>398</v>
      </c>
      <c r="E522" s="3" t="s">
        <v>406</v>
      </c>
      <c r="F522" s="3" t="s">
        <v>398</v>
      </c>
      <c r="G522" s="3" t="s">
        <v>24</v>
      </c>
      <c r="H522" s="3" t="s">
        <v>419</v>
      </c>
      <c r="I522" s="3" t="s">
        <v>930</v>
      </c>
      <c r="J522" s="3" t="s">
        <v>1475</v>
      </c>
      <c r="K522" s="3" t="s">
        <v>1486</v>
      </c>
      <c r="L522" s="3" t="s">
        <v>1489</v>
      </c>
      <c r="M522" s="3" t="s">
        <v>1504</v>
      </c>
      <c r="O522" s="3">
        <v>293595</v>
      </c>
      <c r="P522" s="3">
        <v>1681834</v>
      </c>
      <c r="Q522" s="4">
        <f t="shared" si="16"/>
        <v>45823</v>
      </c>
      <c r="R522" s="5">
        <f t="shared" si="17"/>
        <v>-293595</v>
      </c>
      <c r="S522" s="5" t="str">
        <f>VLOOKUP(A522,コード等整理!$A$3:$C$17,2,FALSE)</f>
        <v>BS</v>
      </c>
      <c r="T522" s="3">
        <f>VLOOKUP(A522,コード等整理!$A$3:$C$17,3,FALSE)</f>
        <v>10</v>
      </c>
    </row>
    <row r="523" spans="1:20" x14ac:dyDescent="0.25">
      <c r="A523" s="3" t="s">
        <v>19</v>
      </c>
      <c r="B523" s="3" t="s">
        <v>197</v>
      </c>
      <c r="C523" s="3">
        <v>0</v>
      </c>
      <c r="D523" s="3" t="s">
        <v>403</v>
      </c>
      <c r="E523" s="3" t="s">
        <v>407</v>
      </c>
      <c r="F523" s="3" t="s">
        <v>403</v>
      </c>
      <c r="G523" s="3" t="s">
        <v>415</v>
      </c>
      <c r="H523" s="3" t="s">
        <v>423</v>
      </c>
      <c r="I523" s="3" t="s">
        <v>931</v>
      </c>
      <c r="J523" s="3" t="s">
        <v>1471</v>
      </c>
      <c r="K523" s="3" t="s">
        <v>1480</v>
      </c>
      <c r="L523" s="3" t="s">
        <v>19</v>
      </c>
      <c r="M523" s="3" t="s">
        <v>1500</v>
      </c>
      <c r="N523" s="3">
        <v>176292</v>
      </c>
      <c r="P523" s="3">
        <v>1018995</v>
      </c>
      <c r="Q523" s="4">
        <f t="shared" si="16"/>
        <v>45824</v>
      </c>
      <c r="R523" s="5">
        <f t="shared" si="17"/>
        <v>176292</v>
      </c>
      <c r="S523" s="5" t="str">
        <f>VLOOKUP(A523,コード等整理!$A$3:$C$17,2,FALSE)</f>
        <v>PL</v>
      </c>
      <c r="T523" s="3">
        <f>VLOOKUP(A523,コード等整理!$A$3:$C$17,3,FALSE)</f>
        <v>100</v>
      </c>
    </row>
    <row r="524" spans="1:20" x14ac:dyDescent="0.25">
      <c r="A524" s="3" t="s">
        <v>23</v>
      </c>
      <c r="B524" s="3" t="s">
        <v>197</v>
      </c>
      <c r="C524" s="3">
        <v>0</v>
      </c>
      <c r="D524" s="3" t="s">
        <v>402</v>
      </c>
      <c r="E524" s="3" t="s">
        <v>408</v>
      </c>
      <c r="F524" s="3" t="s">
        <v>402</v>
      </c>
      <c r="G524" s="3" t="s">
        <v>411</v>
      </c>
      <c r="H524" s="3" t="s">
        <v>424</v>
      </c>
      <c r="I524" s="3" t="s">
        <v>932</v>
      </c>
      <c r="J524" s="3" t="s">
        <v>1473</v>
      </c>
      <c r="K524" s="3" t="s">
        <v>1480</v>
      </c>
      <c r="L524" s="3" t="s">
        <v>21</v>
      </c>
      <c r="M524" s="3" t="s">
        <v>1504</v>
      </c>
      <c r="O524" s="3">
        <v>140184</v>
      </c>
      <c r="P524" s="3">
        <v>1531346</v>
      </c>
      <c r="Q524" s="4">
        <f t="shared" si="16"/>
        <v>45824</v>
      </c>
      <c r="R524" s="5">
        <f t="shared" si="17"/>
        <v>-140184</v>
      </c>
      <c r="S524" s="5" t="str">
        <f>VLOOKUP(A524,コード等整理!$A$3:$C$17,2,FALSE)</f>
        <v>PL</v>
      </c>
      <c r="T524" s="3">
        <f>VLOOKUP(A524,コード等整理!$A$3:$C$17,3,FALSE)</f>
        <v>130</v>
      </c>
    </row>
    <row r="525" spans="1:20" x14ac:dyDescent="0.25">
      <c r="A525" s="3" t="s">
        <v>24</v>
      </c>
      <c r="B525" s="3" t="s">
        <v>198</v>
      </c>
      <c r="C525" s="3">
        <v>0</v>
      </c>
      <c r="D525" s="3" t="s">
        <v>402</v>
      </c>
      <c r="E525" s="3" t="s">
        <v>406</v>
      </c>
      <c r="F525" s="3" t="s">
        <v>402</v>
      </c>
      <c r="G525" s="3" t="s">
        <v>411</v>
      </c>
      <c r="H525" s="3" t="s">
        <v>423</v>
      </c>
      <c r="I525" s="3" t="s">
        <v>933</v>
      </c>
      <c r="J525" s="3" t="s">
        <v>1471</v>
      </c>
      <c r="K525" s="3" t="s">
        <v>1483</v>
      </c>
      <c r="L525" s="3" t="s">
        <v>19</v>
      </c>
      <c r="M525" s="3" t="s">
        <v>1497</v>
      </c>
      <c r="O525" s="3">
        <v>229149</v>
      </c>
      <c r="P525" s="3">
        <v>1463450</v>
      </c>
      <c r="Q525" s="4">
        <f t="shared" si="16"/>
        <v>45825</v>
      </c>
      <c r="R525" s="5">
        <f t="shared" si="17"/>
        <v>-229149</v>
      </c>
      <c r="S525" s="5" t="str">
        <f>VLOOKUP(A525,コード等整理!$A$3:$C$17,2,FALSE)</f>
        <v>PL</v>
      </c>
      <c r="T525" s="3">
        <f>VLOOKUP(A525,コード等整理!$A$3:$C$17,3,FALSE)</f>
        <v>140</v>
      </c>
    </row>
    <row r="526" spans="1:20" x14ac:dyDescent="0.25">
      <c r="A526" s="3" t="s">
        <v>23</v>
      </c>
      <c r="B526" s="3" t="s">
        <v>198</v>
      </c>
      <c r="C526" s="3">
        <v>0</v>
      </c>
      <c r="D526" s="3" t="s">
        <v>399</v>
      </c>
      <c r="E526" s="3" t="s">
        <v>408</v>
      </c>
      <c r="F526" s="3" t="s">
        <v>399</v>
      </c>
      <c r="G526" s="3" t="s">
        <v>416</v>
      </c>
      <c r="H526" s="3" t="s">
        <v>423</v>
      </c>
      <c r="I526" s="3" t="s">
        <v>934</v>
      </c>
      <c r="J526" s="3" t="s">
        <v>1469</v>
      </c>
      <c r="K526" s="3" t="s">
        <v>1479</v>
      </c>
      <c r="L526" s="3" t="s">
        <v>1489</v>
      </c>
      <c r="M526" s="3" t="s">
        <v>1498</v>
      </c>
      <c r="O526" s="3">
        <v>17530</v>
      </c>
      <c r="P526" s="3">
        <v>1977437</v>
      </c>
      <c r="Q526" s="4">
        <f t="shared" si="16"/>
        <v>45825</v>
      </c>
      <c r="R526" s="5">
        <f t="shared" si="17"/>
        <v>-17530</v>
      </c>
      <c r="S526" s="5" t="str">
        <f>VLOOKUP(A526,コード等整理!$A$3:$C$17,2,FALSE)</f>
        <v>PL</v>
      </c>
      <c r="T526" s="3">
        <f>VLOOKUP(A526,コード等整理!$A$3:$C$17,3,FALSE)</f>
        <v>130</v>
      </c>
    </row>
    <row r="527" spans="1:20" x14ac:dyDescent="0.25">
      <c r="A527" s="3" t="s">
        <v>30</v>
      </c>
      <c r="B527" s="3" t="s">
        <v>198</v>
      </c>
      <c r="C527" s="3">
        <v>0</v>
      </c>
      <c r="D527" s="3" t="s">
        <v>404</v>
      </c>
      <c r="E527" s="3" t="s">
        <v>406</v>
      </c>
      <c r="F527" s="3" t="s">
        <v>404</v>
      </c>
      <c r="G527" s="3" t="s">
        <v>410</v>
      </c>
      <c r="H527" s="3" t="s">
        <v>424</v>
      </c>
      <c r="I527" s="3" t="s">
        <v>935</v>
      </c>
      <c r="J527" s="3" t="s">
        <v>1474</v>
      </c>
      <c r="K527" s="3" t="s">
        <v>1485</v>
      </c>
      <c r="L527" s="3" t="s">
        <v>21</v>
      </c>
      <c r="M527" s="3" t="s">
        <v>1495</v>
      </c>
      <c r="O527" s="3">
        <v>481545</v>
      </c>
      <c r="P527" s="3">
        <v>801352</v>
      </c>
      <c r="Q527" s="4">
        <f t="shared" si="16"/>
        <v>45825</v>
      </c>
      <c r="R527" s="5">
        <f t="shared" si="17"/>
        <v>-481545</v>
      </c>
      <c r="S527" s="5" t="str">
        <f>VLOOKUP(A527,コード等整理!$A$3:$C$17,2,FALSE)</f>
        <v>PL</v>
      </c>
      <c r="T527" s="3">
        <f>VLOOKUP(A527,コード等整理!$A$3:$C$17,3,FALSE)</f>
        <v>70</v>
      </c>
    </row>
    <row r="528" spans="1:20" x14ac:dyDescent="0.25">
      <c r="A528" s="3" t="s">
        <v>30</v>
      </c>
      <c r="B528" s="3" t="s">
        <v>198</v>
      </c>
      <c r="C528" s="3">
        <v>0</v>
      </c>
      <c r="D528" s="3" t="s">
        <v>400</v>
      </c>
      <c r="E528" s="3" t="s">
        <v>406</v>
      </c>
      <c r="F528" s="3" t="s">
        <v>400</v>
      </c>
      <c r="G528" s="3" t="s">
        <v>411</v>
      </c>
      <c r="H528" s="3" t="s">
        <v>421</v>
      </c>
      <c r="I528" s="3" t="s">
        <v>872</v>
      </c>
      <c r="J528" s="3" t="s">
        <v>1468</v>
      </c>
      <c r="K528" s="3" t="s">
        <v>1481</v>
      </c>
      <c r="L528" s="3" t="s">
        <v>1494</v>
      </c>
      <c r="M528" s="3" t="s">
        <v>1503</v>
      </c>
      <c r="N528" s="3">
        <v>252339</v>
      </c>
      <c r="P528" s="3">
        <v>2007003</v>
      </c>
      <c r="Q528" s="4">
        <f t="shared" si="16"/>
        <v>45825</v>
      </c>
      <c r="R528" s="5">
        <f t="shared" si="17"/>
        <v>252339</v>
      </c>
      <c r="S528" s="5" t="str">
        <f>VLOOKUP(A528,コード等整理!$A$3:$C$17,2,FALSE)</f>
        <v>PL</v>
      </c>
      <c r="T528" s="3">
        <f>VLOOKUP(A528,コード等整理!$A$3:$C$17,3,FALSE)</f>
        <v>70</v>
      </c>
    </row>
    <row r="529" spans="1:20" x14ac:dyDescent="0.25">
      <c r="A529" s="3" t="s">
        <v>20</v>
      </c>
      <c r="B529" s="3" t="s">
        <v>198</v>
      </c>
      <c r="C529" s="3">
        <v>0</v>
      </c>
      <c r="D529" s="3" t="s">
        <v>397</v>
      </c>
      <c r="E529" s="3" t="s">
        <v>406</v>
      </c>
      <c r="F529" s="3" t="s">
        <v>397</v>
      </c>
      <c r="G529" s="3" t="s">
        <v>413</v>
      </c>
      <c r="H529" s="3" t="s">
        <v>418</v>
      </c>
      <c r="I529" s="3" t="s">
        <v>936</v>
      </c>
      <c r="J529" s="3" t="s">
        <v>1471</v>
      </c>
      <c r="K529" s="3" t="s">
        <v>1486</v>
      </c>
      <c r="L529" s="3" t="s">
        <v>21</v>
      </c>
      <c r="M529" s="3" t="s">
        <v>1501</v>
      </c>
      <c r="O529" s="3">
        <v>105467</v>
      </c>
      <c r="P529" s="3">
        <v>1527910</v>
      </c>
      <c r="Q529" s="4">
        <f t="shared" si="16"/>
        <v>45825</v>
      </c>
      <c r="R529" s="5">
        <f t="shared" si="17"/>
        <v>-105467</v>
      </c>
      <c r="S529" s="5" t="str">
        <f>VLOOKUP(A529,コード等整理!$A$3:$C$17,2,FALSE)</f>
        <v>PL</v>
      </c>
      <c r="T529" s="3">
        <f>VLOOKUP(A529,コード等整理!$A$3:$C$17,3,FALSE)</f>
        <v>110</v>
      </c>
    </row>
    <row r="530" spans="1:20" x14ac:dyDescent="0.25">
      <c r="A530" s="3" t="s">
        <v>19</v>
      </c>
      <c r="B530" s="3" t="s">
        <v>199</v>
      </c>
      <c r="C530" s="3">
        <v>0</v>
      </c>
      <c r="D530" s="3" t="s">
        <v>403</v>
      </c>
      <c r="E530" s="3" t="s">
        <v>406</v>
      </c>
      <c r="F530" s="3" t="s">
        <v>403</v>
      </c>
      <c r="G530" s="3" t="s">
        <v>24</v>
      </c>
      <c r="H530" s="3" t="s">
        <v>422</v>
      </c>
      <c r="I530" s="3" t="s">
        <v>937</v>
      </c>
      <c r="J530" s="3" t="s">
        <v>1471</v>
      </c>
      <c r="K530" s="3" t="s">
        <v>1482</v>
      </c>
      <c r="L530" s="3" t="s">
        <v>1490</v>
      </c>
      <c r="M530" s="3" t="s">
        <v>1498</v>
      </c>
      <c r="O530" s="3">
        <v>361412</v>
      </c>
      <c r="P530" s="3">
        <v>1743103</v>
      </c>
      <c r="Q530" s="4">
        <f t="shared" si="16"/>
        <v>45826</v>
      </c>
      <c r="R530" s="5">
        <f t="shared" si="17"/>
        <v>-361412</v>
      </c>
      <c r="S530" s="5" t="str">
        <f>VLOOKUP(A530,コード等整理!$A$3:$C$17,2,FALSE)</f>
        <v>PL</v>
      </c>
      <c r="T530" s="3">
        <f>VLOOKUP(A530,コード等整理!$A$3:$C$17,3,FALSE)</f>
        <v>100</v>
      </c>
    </row>
    <row r="531" spans="1:20" x14ac:dyDescent="0.25">
      <c r="A531" s="3" t="s">
        <v>22</v>
      </c>
      <c r="B531" s="3" t="s">
        <v>199</v>
      </c>
      <c r="C531" s="3">
        <v>0</v>
      </c>
      <c r="D531" s="3" t="s">
        <v>404</v>
      </c>
      <c r="E531" s="3" t="s">
        <v>407</v>
      </c>
      <c r="F531" s="3" t="s">
        <v>404</v>
      </c>
      <c r="G531" s="3" t="s">
        <v>412</v>
      </c>
      <c r="H531" s="3" t="s">
        <v>422</v>
      </c>
      <c r="I531" s="3" t="s">
        <v>938</v>
      </c>
      <c r="J531" s="3" t="s">
        <v>1470</v>
      </c>
      <c r="K531" s="3" t="s">
        <v>1482</v>
      </c>
      <c r="L531" s="3" t="s">
        <v>19</v>
      </c>
      <c r="M531" s="3" t="s">
        <v>1503</v>
      </c>
      <c r="N531" s="3">
        <v>492735</v>
      </c>
      <c r="P531" s="3">
        <v>710007</v>
      </c>
      <c r="Q531" s="4">
        <f t="shared" si="16"/>
        <v>45826</v>
      </c>
      <c r="R531" s="5">
        <f t="shared" si="17"/>
        <v>492735</v>
      </c>
      <c r="S531" s="5" t="str">
        <f>VLOOKUP(A531,コード等整理!$A$3:$C$17,2,FALSE)</f>
        <v>BS</v>
      </c>
      <c r="T531" s="3">
        <f>VLOOKUP(A531,コード等整理!$A$3:$C$17,3,FALSE)</f>
        <v>10</v>
      </c>
    </row>
    <row r="532" spans="1:20" x14ac:dyDescent="0.25">
      <c r="A532" s="3" t="s">
        <v>27</v>
      </c>
      <c r="B532" s="3" t="s">
        <v>199</v>
      </c>
      <c r="C532" s="3">
        <v>0</v>
      </c>
      <c r="D532" s="3" t="s">
        <v>396</v>
      </c>
      <c r="E532" s="3" t="s">
        <v>408</v>
      </c>
      <c r="F532" s="3" t="s">
        <v>396</v>
      </c>
      <c r="G532" s="3" t="s">
        <v>409</v>
      </c>
      <c r="H532" s="3" t="s">
        <v>422</v>
      </c>
      <c r="I532" s="3" t="s">
        <v>939</v>
      </c>
      <c r="J532" s="3" t="s">
        <v>1472</v>
      </c>
      <c r="K532" s="3" t="s">
        <v>1480</v>
      </c>
      <c r="L532" s="3" t="s">
        <v>1492</v>
      </c>
      <c r="M532" s="3" t="s">
        <v>1496</v>
      </c>
      <c r="O532" s="3">
        <v>141389</v>
      </c>
      <c r="P532" s="3">
        <v>530763</v>
      </c>
      <c r="Q532" s="4">
        <f t="shared" si="16"/>
        <v>45826</v>
      </c>
      <c r="R532" s="5">
        <f t="shared" si="17"/>
        <v>-141389</v>
      </c>
      <c r="S532" s="5" t="str">
        <f>VLOOKUP(A532,コード等整理!$A$3:$C$17,2,FALSE)</f>
        <v>BS</v>
      </c>
      <c r="T532" s="3">
        <f>VLOOKUP(A532,コード等整理!$A$3:$C$17,3,FALSE)</f>
        <v>20</v>
      </c>
    </row>
    <row r="533" spans="1:20" x14ac:dyDescent="0.25">
      <c r="A533" s="3" t="s">
        <v>27</v>
      </c>
      <c r="B533" s="3" t="s">
        <v>199</v>
      </c>
      <c r="C533" s="3">
        <v>0</v>
      </c>
      <c r="D533" s="3" t="s">
        <v>400</v>
      </c>
      <c r="E533" s="3" t="s">
        <v>408</v>
      </c>
      <c r="F533" s="3" t="s">
        <v>400</v>
      </c>
      <c r="G533" s="3" t="s">
        <v>409</v>
      </c>
      <c r="H533" s="3" t="s">
        <v>423</v>
      </c>
      <c r="I533" s="3" t="s">
        <v>940</v>
      </c>
      <c r="J533" s="3" t="s">
        <v>1476</v>
      </c>
      <c r="K533" s="3" t="s">
        <v>1484</v>
      </c>
      <c r="L533" s="3" t="s">
        <v>1487</v>
      </c>
      <c r="M533" s="3" t="s">
        <v>1502</v>
      </c>
      <c r="N533" s="3">
        <v>308142</v>
      </c>
      <c r="P533" s="3">
        <v>2492456</v>
      </c>
      <c r="Q533" s="4">
        <f t="shared" si="16"/>
        <v>45826</v>
      </c>
      <c r="R533" s="5">
        <f t="shared" si="17"/>
        <v>308142</v>
      </c>
      <c r="S533" s="5" t="str">
        <f>VLOOKUP(A533,コード等整理!$A$3:$C$17,2,FALSE)</f>
        <v>BS</v>
      </c>
      <c r="T533" s="3">
        <f>VLOOKUP(A533,コード等整理!$A$3:$C$17,3,FALSE)</f>
        <v>20</v>
      </c>
    </row>
    <row r="534" spans="1:20" x14ac:dyDescent="0.25">
      <c r="A534" s="3" t="s">
        <v>26</v>
      </c>
      <c r="B534" s="3" t="s">
        <v>200</v>
      </c>
      <c r="C534" s="3">
        <v>0</v>
      </c>
      <c r="D534" s="3" t="s">
        <v>404</v>
      </c>
      <c r="E534" s="3" t="s">
        <v>408</v>
      </c>
      <c r="F534" s="3" t="s">
        <v>404</v>
      </c>
      <c r="G534" s="3" t="s">
        <v>412</v>
      </c>
      <c r="H534" s="3" t="s">
        <v>423</v>
      </c>
      <c r="I534" s="3" t="s">
        <v>941</v>
      </c>
      <c r="J534" s="3" t="s">
        <v>1469</v>
      </c>
      <c r="K534" s="3" t="s">
        <v>1486</v>
      </c>
      <c r="L534" s="3" t="s">
        <v>21</v>
      </c>
      <c r="M534" s="3" t="s">
        <v>1503</v>
      </c>
      <c r="N534" s="3">
        <v>493851</v>
      </c>
      <c r="P534" s="3">
        <v>2347119</v>
      </c>
      <c r="Q534" s="4">
        <f t="shared" si="16"/>
        <v>45827</v>
      </c>
      <c r="R534" s="5">
        <f t="shared" si="17"/>
        <v>493851</v>
      </c>
      <c r="S534" s="5" t="str">
        <f>VLOOKUP(A534,コード等整理!$A$3:$C$17,2,FALSE)</f>
        <v>BS</v>
      </c>
      <c r="T534" s="3">
        <f>VLOOKUP(A534,コード等整理!$A$3:$C$17,3,FALSE)</f>
        <v>30</v>
      </c>
    </row>
    <row r="535" spans="1:20" x14ac:dyDescent="0.25">
      <c r="A535" s="3" t="s">
        <v>30</v>
      </c>
      <c r="B535" s="3" t="s">
        <v>200</v>
      </c>
      <c r="C535" s="3">
        <v>0</v>
      </c>
      <c r="D535" s="3" t="s">
        <v>399</v>
      </c>
      <c r="E535" s="3" t="s">
        <v>407</v>
      </c>
      <c r="F535" s="3" t="s">
        <v>399</v>
      </c>
      <c r="G535" s="3" t="s">
        <v>24</v>
      </c>
      <c r="H535" s="3" t="s">
        <v>422</v>
      </c>
      <c r="I535" s="3" t="s">
        <v>942</v>
      </c>
      <c r="J535" s="3" t="s">
        <v>1467</v>
      </c>
      <c r="K535" s="3" t="s">
        <v>1485</v>
      </c>
      <c r="L535" s="3" t="s">
        <v>1488</v>
      </c>
      <c r="M535" s="3" t="s">
        <v>1499</v>
      </c>
      <c r="N535" s="3">
        <v>136945</v>
      </c>
      <c r="P535" s="3">
        <v>954265</v>
      </c>
      <c r="Q535" s="4">
        <f t="shared" si="16"/>
        <v>45827</v>
      </c>
      <c r="R535" s="5">
        <f t="shared" si="17"/>
        <v>136945</v>
      </c>
      <c r="S535" s="5" t="str">
        <f>VLOOKUP(A535,コード等整理!$A$3:$C$17,2,FALSE)</f>
        <v>PL</v>
      </c>
      <c r="T535" s="3">
        <f>VLOOKUP(A535,コード等整理!$A$3:$C$17,3,FALSE)</f>
        <v>70</v>
      </c>
    </row>
    <row r="536" spans="1:20" x14ac:dyDescent="0.25">
      <c r="A536" s="3" t="s">
        <v>21</v>
      </c>
      <c r="B536" s="3" t="s">
        <v>201</v>
      </c>
      <c r="C536" s="3">
        <v>0</v>
      </c>
      <c r="D536" s="3" t="s">
        <v>399</v>
      </c>
      <c r="E536" s="3" t="s">
        <v>408</v>
      </c>
      <c r="F536" s="3" t="s">
        <v>399</v>
      </c>
      <c r="G536" s="3" t="s">
        <v>413</v>
      </c>
      <c r="H536" s="3" t="s">
        <v>424</v>
      </c>
      <c r="I536" s="3" t="s">
        <v>943</v>
      </c>
      <c r="J536" s="3" t="s">
        <v>1476</v>
      </c>
      <c r="K536" s="3" t="s">
        <v>1478</v>
      </c>
      <c r="L536" s="3" t="s">
        <v>19</v>
      </c>
      <c r="M536" s="3" t="s">
        <v>1501</v>
      </c>
      <c r="O536" s="3">
        <v>269700</v>
      </c>
      <c r="P536" s="3">
        <v>2859476</v>
      </c>
      <c r="Q536" s="4">
        <f t="shared" si="16"/>
        <v>45828</v>
      </c>
      <c r="R536" s="5">
        <f t="shared" si="17"/>
        <v>-269700</v>
      </c>
      <c r="S536" s="5" t="str">
        <f>VLOOKUP(A536,コード等整理!$A$3:$C$17,2,FALSE)</f>
        <v>PL</v>
      </c>
      <c r="T536" s="3">
        <f>VLOOKUP(A536,コード等整理!$A$3:$C$17,3,FALSE)</f>
        <v>120</v>
      </c>
    </row>
    <row r="537" spans="1:20" x14ac:dyDescent="0.25">
      <c r="A537" s="3" t="s">
        <v>24</v>
      </c>
      <c r="B537" s="3" t="s">
        <v>201</v>
      </c>
      <c r="C537" s="3">
        <v>0</v>
      </c>
      <c r="D537" s="3" t="s">
        <v>404</v>
      </c>
      <c r="E537" s="3" t="s">
        <v>406</v>
      </c>
      <c r="F537" s="3" t="s">
        <v>404</v>
      </c>
      <c r="G537" s="3" t="s">
        <v>415</v>
      </c>
      <c r="H537" s="3" t="s">
        <v>422</v>
      </c>
      <c r="I537" s="3" t="s">
        <v>944</v>
      </c>
      <c r="J537" s="3" t="s">
        <v>1468</v>
      </c>
      <c r="K537" s="3" t="s">
        <v>1478</v>
      </c>
      <c r="L537" s="3" t="s">
        <v>1493</v>
      </c>
      <c r="M537" s="3" t="s">
        <v>1504</v>
      </c>
      <c r="N537" s="3">
        <v>147998</v>
      </c>
      <c r="P537" s="3">
        <v>1820487</v>
      </c>
      <c r="Q537" s="4">
        <f t="shared" si="16"/>
        <v>45828</v>
      </c>
      <c r="R537" s="5">
        <f t="shared" si="17"/>
        <v>147998</v>
      </c>
      <c r="S537" s="5" t="str">
        <f>VLOOKUP(A537,コード等整理!$A$3:$C$17,2,FALSE)</f>
        <v>PL</v>
      </c>
      <c r="T537" s="3">
        <f>VLOOKUP(A537,コード等整理!$A$3:$C$17,3,FALSE)</f>
        <v>140</v>
      </c>
    </row>
    <row r="538" spans="1:20" x14ac:dyDescent="0.25">
      <c r="A538" s="3" t="s">
        <v>17</v>
      </c>
      <c r="B538" s="3" t="s">
        <v>202</v>
      </c>
      <c r="C538" s="3">
        <v>0</v>
      </c>
      <c r="D538" s="3" t="s">
        <v>402</v>
      </c>
      <c r="E538" s="3" t="s">
        <v>406</v>
      </c>
      <c r="F538" s="3" t="s">
        <v>402</v>
      </c>
      <c r="G538" s="3" t="s">
        <v>411</v>
      </c>
      <c r="H538" s="3" t="s">
        <v>424</v>
      </c>
      <c r="I538" s="3" t="s">
        <v>945</v>
      </c>
      <c r="J538" s="3" t="s">
        <v>1472</v>
      </c>
      <c r="K538" s="3" t="s">
        <v>1486</v>
      </c>
      <c r="L538" s="3" t="s">
        <v>1493</v>
      </c>
      <c r="M538" s="3" t="s">
        <v>1501</v>
      </c>
      <c r="N538" s="3">
        <v>259515</v>
      </c>
      <c r="P538" s="3">
        <v>2216373</v>
      </c>
      <c r="Q538" s="4">
        <f t="shared" si="16"/>
        <v>45829</v>
      </c>
      <c r="R538" s="5">
        <f t="shared" si="17"/>
        <v>259515</v>
      </c>
      <c r="S538" s="5" t="str">
        <f>VLOOKUP(A538,コード等整理!$A$3:$C$17,2,FALSE)</f>
        <v>PL</v>
      </c>
      <c r="T538" s="3">
        <f>VLOOKUP(A538,コード等整理!$A$3:$C$17,3,FALSE)</f>
        <v>150</v>
      </c>
    </row>
    <row r="539" spans="1:20" x14ac:dyDescent="0.25">
      <c r="A539" s="3" t="s">
        <v>25</v>
      </c>
      <c r="B539" s="3" t="s">
        <v>202</v>
      </c>
      <c r="C539" s="3">
        <v>0</v>
      </c>
      <c r="D539" s="3" t="s">
        <v>403</v>
      </c>
      <c r="E539" s="3" t="s">
        <v>407</v>
      </c>
      <c r="F539" s="3" t="s">
        <v>403</v>
      </c>
      <c r="G539" s="3" t="s">
        <v>415</v>
      </c>
      <c r="H539" s="3" t="s">
        <v>422</v>
      </c>
      <c r="I539" s="3" t="s">
        <v>946</v>
      </c>
      <c r="J539" s="3" t="s">
        <v>1470</v>
      </c>
      <c r="K539" s="3" t="s">
        <v>1482</v>
      </c>
      <c r="L539" s="3" t="s">
        <v>1488</v>
      </c>
      <c r="M539" s="3" t="s">
        <v>1499</v>
      </c>
      <c r="O539" s="3">
        <v>170872</v>
      </c>
      <c r="P539" s="3">
        <v>2556698</v>
      </c>
      <c r="Q539" s="4">
        <f t="shared" si="16"/>
        <v>45829</v>
      </c>
      <c r="R539" s="5">
        <f t="shared" si="17"/>
        <v>-170872</v>
      </c>
      <c r="S539" s="5" t="str">
        <f>VLOOKUP(A539,コード等整理!$A$3:$C$17,2,FALSE)</f>
        <v>BS</v>
      </c>
      <c r="T539" s="3">
        <f>VLOOKUP(A539,コード等整理!$A$3:$C$17,3,FALSE)</f>
        <v>60</v>
      </c>
    </row>
    <row r="540" spans="1:20" x14ac:dyDescent="0.25">
      <c r="A540" s="3" t="s">
        <v>25</v>
      </c>
      <c r="B540" s="3" t="s">
        <v>202</v>
      </c>
      <c r="C540" s="3">
        <v>0</v>
      </c>
      <c r="D540" s="3" t="s">
        <v>405</v>
      </c>
      <c r="E540" s="3" t="s">
        <v>408</v>
      </c>
      <c r="F540" s="3" t="s">
        <v>405</v>
      </c>
      <c r="G540" s="3" t="s">
        <v>409</v>
      </c>
      <c r="H540" s="3" t="s">
        <v>423</v>
      </c>
      <c r="I540" s="3" t="s">
        <v>947</v>
      </c>
      <c r="J540" s="3" t="s">
        <v>1467</v>
      </c>
      <c r="K540" s="3" t="s">
        <v>1478</v>
      </c>
      <c r="L540" s="3" t="s">
        <v>1493</v>
      </c>
      <c r="M540" s="3" t="s">
        <v>1502</v>
      </c>
      <c r="N540" s="3">
        <v>223731</v>
      </c>
      <c r="P540" s="3">
        <v>2270409</v>
      </c>
      <c r="Q540" s="4">
        <f t="shared" si="16"/>
        <v>45829</v>
      </c>
      <c r="R540" s="5">
        <f t="shared" si="17"/>
        <v>223731</v>
      </c>
      <c r="S540" s="5" t="str">
        <f>VLOOKUP(A540,コード等整理!$A$3:$C$17,2,FALSE)</f>
        <v>BS</v>
      </c>
      <c r="T540" s="3">
        <f>VLOOKUP(A540,コード等整理!$A$3:$C$17,3,FALSE)</f>
        <v>60</v>
      </c>
    </row>
    <row r="541" spans="1:20" x14ac:dyDescent="0.25">
      <c r="A541" s="3" t="s">
        <v>19</v>
      </c>
      <c r="B541" s="3" t="s">
        <v>202</v>
      </c>
      <c r="C541" s="3">
        <v>0</v>
      </c>
      <c r="D541" s="3" t="s">
        <v>401</v>
      </c>
      <c r="E541" s="3" t="s">
        <v>407</v>
      </c>
      <c r="F541" s="3" t="s">
        <v>401</v>
      </c>
      <c r="G541" s="3" t="s">
        <v>409</v>
      </c>
      <c r="H541" s="3" t="s">
        <v>421</v>
      </c>
      <c r="I541" s="3" t="s">
        <v>948</v>
      </c>
      <c r="J541" s="3" t="s">
        <v>1470</v>
      </c>
      <c r="K541" s="3" t="s">
        <v>1479</v>
      </c>
      <c r="L541" s="3" t="s">
        <v>1489</v>
      </c>
      <c r="M541" s="3" t="s">
        <v>1499</v>
      </c>
      <c r="O541" s="3">
        <v>39258</v>
      </c>
      <c r="P541" s="3">
        <v>2902261</v>
      </c>
      <c r="Q541" s="4">
        <f t="shared" si="16"/>
        <v>45829</v>
      </c>
      <c r="R541" s="5">
        <f t="shared" si="17"/>
        <v>-39258</v>
      </c>
      <c r="S541" s="5" t="str">
        <f>VLOOKUP(A541,コード等整理!$A$3:$C$17,2,FALSE)</f>
        <v>PL</v>
      </c>
      <c r="T541" s="3">
        <f>VLOOKUP(A541,コード等整理!$A$3:$C$17,3,FALSE)</f>
        <v>100</v>
      </c>
    </row>
    <row r="542" spans="1:20" x14ac:dyDescent="0.25">
      <c r="A542" s="3" t="s">
        <v>20</v>
      </c>
      <c r="B542" s="3" t="s">
        <v>203</v>
      </c>
      <c r="C542" s="3">
        <v>0</v>
      </c>
      <c r="D542" s="3" t="s">
        <v>405</v>
      </c>
      <c r="E542" s="3" t="s">
        <v>408</v>
      </c>
      <c r="F542" s="3" t="s">
        <v>405</v>
      </c>
      <c r="G542" s="3" t="s">
        <v>413</v>
      </c>
      <c r="H542" s="3" t="s">
        <v>423</v>
      </c>
      <c r="I542" s="3" t="s">
        <v>949</v>
      </c>
      <c r="J542" s="3" t="s">
        <v>1473</v>
      </c>
      <c r="K542" s="3" t="s">
        <v>1477</v>
      </c>
      <c r="L542" s="3" t="s">
        <v>1492</v>
      </c>
      <c r="M542" s="3" t="s">
        <v>1496</v>
      </c>
      <c r="N542" s="3">
        <v>351578</v>
      </c>
      <c r="P542" s="3">
        <v>2336520</v>
      </c>
      <c r="Q542" s="4">
        <f t="shared" si="16"/>
        <v>45830</v>
      </c>
      <c r="R542" s="5">
        <f t="shared" si="17"/>
        <v>351578</v>
      </c>
      <c r="S542" s="5" t="str">
        <f>VLOOKUP(A542,コード等整理!$A$3:$C$17,2,FALSE)</f>
        <v>PL</v>
      </c>
      <c r="T542" s="3">
        <f>VLOOKUP(A542,コード等整理!$A$3:$C$17,3,FALSE)</f>
        <v>110</v>
      </c>
    </row>
    <row r="543" spans="1:20" x14ac:dyDescent="0.25">
      <c r="A543" s="3" t="s">
        <v>16</v>
      </c>
      <c r="B543" s="3" t="s">
        <v>203</v>
      </c>
      <c r="C543" s="3">
        <v>0</v>
      </c>
      <c r="D543" s="3" t="s">
        <v>403</v>
      </c>
      <c r="E543" s="3" t="s">
        <v>406</v>
      </c>
      <c r="F543" s="3" t="s">
        <v>403</v>
      </c>
      <c r="G543" s="3" t="s">
        <v>416</v>
      </c>
      <c r="H543" s="3" t="s">
        <v>422</v>
      </c>
      <c r="I543" s="3" t="s">
        <v>950</v>
      </c>
      <c r="J543" s="3" t="s">
        <v>1472</v>
      </c>
      <c r="K543" s="3" t="s">
        <v>1483</v>
      </c>
      <c r="L543" s="3" t="s">
        <v>1490</v>
      </c>
      <c r="M543" s="3" t="s">
        <v>1495</v>
      </c>
      <c r="N543" s="3">
        <v>57382</v>
      </c>
      <c r="P543" s="3">
        <v>1632426</v>
      </c>
      <c r="Q543" s="4">
        <f t="shared" si="16"/>
        <v>45830</v>
      </c>
      <c r="R543" s="5">
        <f t="shared" si="17"/>
        <v>57382</v>
      </c>
      <c r="S543" s="5" t="str">
        <f>VLOOKUP(A543,コード等整理!$A$3:$C$17,2,FALSE)</f>
        <v>BS</v>
      </c>
      <c r="T543" s="3">
        <f>VLOOKUP(A543,コード等整理!$A$3:$C$17,3,FALSE)</f>
        <v>50</v>
      </c>
    </row>
    <row r="544" spans="1:20" x14ac:dyDescent="0.25">
      <c r="A544" s="3" t="s">
        <v>17</v>
      </c>
      <c r="B544" s="3" t="s">
        <v>203</v>
      </c>
      <c r="C544" s="3">
        <v>0</v>
      </c>
      <c r="D544" s="3" t="s">
        <v>399</v>
      </c>
      <c r="E544" s="3" t="s">
        <v>408</v>
      </c>
      <c r="F544" s="3" t="s">
        <v>399</v>
      </c>
      <c r="G544" s="3" t="s">
        <v>412</v>
      </c>
      <c r="H544" s="3" t="s">
        <v>419</v>
      </c>
      <c r="I544" s="3" t="s">
        <v>951</v>
      </c>
      <c r="J544" s="3" t="s">
        <v>1472</v>
      </c>
      <c r="K544" s="3" t="s">
        <v>1481</v>
      </c>
      <c r="L544" s="3" t="s">
        <v>1494</v>
      </c>
      <c r="M544" s="3" t="s">
        <v>1498</v>
      </c>
      <c r="N544" s="3">
        <v>290912</v>
      </c>
      <c r="P544" s="3">
        <v>1013709</v>
      </c>
      <c r="Q544" s="4">
        <f t="shared" si="16"/>
        <v>45830</v>
      </c>
      <c r="R544" s="5">
        <f t="shared" si="17"/>
        <v>290912</v>
      </c>
      <c r="S544" s="5" t="str">
        <f>VLOOKUP(A544,コード等整理!$A$3:$C$17,2,FALSE)</f>
        <v>PL</v>
      </c>
      <c r="T544" s="3">
        <f>VLOOKUP(A544,コード等整理!$A$3:$C$17,3,FALSE)</f>
        <v>150</v>
      </c>
    </row>
    <row r="545" spans="1:20" x14ac:dyDescent="0.25">
      <c r="A545" s="3" t="s">
        <v>18</v>
      </c>
      <c r="B545" s="3" t="s">
        <v>203</v>
      </c>
      <c r="C545" s="3">
        <v>0</v>
      </c>
      <c r="D545" s="3" t="s">
        <v>398</v>
      </c>
      <c r="E545" s="3" t="s">
        <v>408</v>
      </c>
      <c r="F545" s="3" t="s">
        <v>398</v>
      </c>
      <c r="G545" s="3" t="s">
        <v>415</v>
      </c>
      <c r="H545" s="3" t="s">
        <v>423</v>
      </c>
      <c r="I545" s="3" t="s">
        <v>952</v>
      </c>
      <c r="J545" s="3" t="s">
        <v>1471</v>
      </c>
      <c r="K545" s="3" t="s">
        <v>1486</v>
      </c>
      <c r="L545" s="3" t="s">
        <v>1488</v>
      </c>
      <c r="M545" s="3" t="s">
        <v>1501</v>
      </c>
      <c r="N545" s="3">
        <v>407551</v>
      </c>
      <c r="P545" s="3">
        <v>2375898</v>
      </c>
      <c r="Q545" s="4">
        <f t="shared" si="16"/>
        <v>45830</v>
      </c>
      <c r="R545" s="5">
        <f t="shared" si="17"/>
        <v>407551</v>
      </c>
      <c r="S545" s="5" t="str">
        <f>VLOOKUP(A545,コード等整理!$A$3:$C$17,2,FALSE)</f>
        <v>PL</v>
      </c>
      <c r="T545" s="3">
        <f>VLOOKUP(A545,コード等整理!$A$3:$C$17,3,FALSE)</f>
        <v>90</v>
      </c>
    </row>
    <row r="546" spans="1:20" x14ac:dyDescent="0.25">
      <c r="A546" s="3" t="s">
        <v>16</v>
      </c>
      <c r="B546" s="3" t="s">
        <v>203</v>
      </c>
      <c r="C546" s="3">
        <v>0</v>
      </c>
      <c r="D546" s="3" t="s">
        <v>401</v>
      </c>
      <c r="E546" s="3" t="s">
        <v>407</v>
      </c>
      <c r="F546" s="3" t="s">
        <v>401</v>
      </c>
      <c r="G546" s="3" t="s">
        <v>24</v>
      </c>
      <c r="H546" s="3" t="s">
        <v>422</v>
      </c>
      <c r="I546" s="3" t="s">
        <v>953</v>
      </c>
      <c r="J546" s="3" t="s">
        <v>1471</v>
      </c>
      <c r="K546" s="3" t="s">
        <v>1479</v>
      </c>
      <c r="L546" s="3" t="s">
        <v>1494</v>
      </c>
      <c r="M546" s="3" t="s">
        <v>1502</v>
      </c>
      <c r="O546" s="3">
        <v>484372</v>
      </c>
      <c r="P546" s="3">
        <v>775443</v>
      </c>
      <c r="Q546" s="4">
        <f t="shared" si="16"/>
        <v>45830</v>
      </c>
      <c r="R546" s="5">
        <f t="shared" si="17"/>
        <v>-484372</v>
      </c>
      <c r="S546" s="5" t="str">
        <f>VLOOKUP(A546,コード等整理!$A$3:$C$17,2,FALSE)</f>
        <v>BS</v>
      </c>
      <c r="T546" s="3">
        <f>VLOOKUP(A546,コード等整理!$A$3:$C$17,3,FALSE)</f>
        <v>50</v>
      </c>
    </row>
    <row r="547" spans="1:20" x14ac:dyDescent="0.25">
      <c r="A547" s="3" t="s">
        <v>18</v>
      </c>
      <c r="B547" s="3" t="s">
        <v>204</v>
      </c>
      <c r="C547" s="3">
        <v>0</v>
      </c>
      <c r="D547" s="3" t="s">
        <v>399</v>
      </c>
      <c r="E547" s="3" t="s">
        <v>408</v>
      </c>
      <c r="F547" s="3" t="s">
        <v>399</v>
      </c>
      <c r="G547" s="3" t="s">
        <v>411</v>
      </c>
      <c r="H547" s="3" t="s">
        <v>423</v>
      </c>
      <c r="I547" s="3" t="s">
        <v>954</v>
      </c>
      <c r="J547" s="3" t="s">
        <v>1472</v>
      </c>
      <c r="K547" s="3" t="s">
        <v>1486</v>
      </c>
      <c r="L547" s="3" t="s">
        <v>19</v>
      </c>
      <c r="M547" s="3" t="s">
        <v>1504</v>
      </c>
      <c r="N547" s="3">
        <v>149322</v>
      </c>
      <c r="P547" s="3">
        <v>2217074</v>
      </c>
      <c r="Q547" s="4">
        <f t="shared" si="16"/>
        <v>45831</v>
      </c>
      <c r="R547" s="5">
        <f t="shared" si="17"/>
        <v>149322</v>
      </c>
      <c r="S547" s="5" t="str">
        <f>VLOOKUP(A547,コード等整理!$A$3:$C$17,2,FALSE)</f>
        <v>PL</v>
      </c>
      <c r="T547" s="3">
        <f>VLOOKUP(A547,コード等整理!$A$3:$C$17,3,FALSE)</f>
        <v>90</v>
      </c>
    </row>
    <row r="548" spans="1:20" x14ac:dyDescent="0.25">
      <c r="A548" s="3" t="s">
        <v>17</v>
      </c>
      <c r="B548" s="3" t="s">
        <v>204</v>
      </c>
      <c r="C548" s="3">
        <v>0</v>
      </c>
      <c r="D548" s="3" t="s">
        <v>403</v>
      </c>
      <c r="E548" s="3" t="s">
        <v>408</v>
      </c>
      <c r="F548" s="3" t="s">
        <v>403</v>
      </c>
      <c r="G548" s="3" t="s">
        <v>409</v>
      </c>
      <c r="H548" s="3" t="s">
        <v>420</v>
      </c>
      <c r="I548" s="3" t="s">
        <v>955</v>
      </c>
      <c r="J548" s="3" t="s">
        <v>1471</v>
      </c>
      <c r="K548" s="3" t="s">
        <v>1478</v>
      </c>
      <c r="L548" s="3" t="s">
        <v>1489</v>
      </c>
      <c r="M548" s="3" t="s">
        <v>1497</v>
      </c>
      <c r="N548" s="3">
        <v>47433</v>
      </c>
      <c r="P548" s="3">
        <v>504370</v>
      </c>
      <c r="Q548" s="4">
        <f t="shared" si="16"/>
        <v>45831</v>
      </c>
      <c r="R548" s="5">
        <f t="shared" si="17"/>
        <v>47433</v>
      </c>
      <c r="S548" s="5" t="str">
        <f>VLOOKUP(A548,コード等整理!$A$3:$C$17,2,FALSE)</f>
        <v>PL</v>
      </c>
      <c r="T548" s="3">
        <f>VLOOKUP(A548,コード等整理!$A$3:$C$17,3,FALSE)</f>
        <v>150</v>
      </c>
    </row>
    <row r="549" spans="1:20" x14ac:dyDescent="0.25">
      <c r="A549" s="3" t="s">
        <v>28</v>
      </c>
      <c r="B549" s="3" t="s">
        <v>204</v>
      </c>
      <c r="C549" s="3">
        <v>0</v>
      </c>
      <c r="D549" s="3" t="s">
        <v>397</v>
      </c>
      <c r="E549" s="3" t="s">
        <v>407</v>
      </c>
      <c r="F549" s="3" t="s">
        <v>397</v>
      </c>
      <c r="G549" s="3" t="s">
        <v>415</v>
      </c>
      <c r="H549" s="3" t="s">
        <v>424</v>
      </c>
      <c r="I549" s="3" t="s">
        <v>956</v>
      </c>
      <c r="J549" s="3" t="s">
        <v>1474</v>
      </c>
      <c r="K549" s="3" t="s">
        <v>1479</v>
      </c>
      <c r="L549" s="3" t="s">
        <v>1488</v>
      </c>
      <c r="M549" s="3" t="s">
        <v>1497</v>
      </c>
      <c r="N549" s="3">
        <v>143034</v>
      </c>
      <c r="P549" s="3">
        <v>2294477</v>
      </c>
      <c r="Q549" s="4">
        <f t="shared" si="16"/>
        <v>45831</v>
      </c>
      <c r="R549" s="5">
        <f t="shared" si="17"/>
        <v>143034</v>
      </c>
      <c r="S549" s="5" t="str">
        <f>VLOOKUP(A549,コード等整理!$A$3:$C$17,2,FALSE)</f>
        <v>BS</v>
      </c>
      <c r="T549" s="3">
        <f>VLOOKUP(A549,コード等整理!$A$3:$C$17,3,FALSE)</f>
        <v>40</v>
      </c>
    </row>
    <row r="550" spans="1:20" x14ac:dyDescent="0.25">
      <c r="A550" s="3" t="s">
        <v>24</v>
      </c>
      <c r="B550" s="3" t="s">
        <v>204</v>
      </c>
      <c r="C550" s="3">
        <v>0</v>
      </c>
      <c r="D550" s="3" t="s">
        <v>405</v>
      </c>
      <c r="E550" s="3" t="s">
        <v>408</v>
      </c>
      <c r="F550" s="3" t="s">
        <v>405</v>
      </c>
      <c r="G550" s="3" t="s">
        <v>413</v>
      </c>
      <c r="H550" s="3" t="s">
        <v>418</v>
      </c>
      <c r="I550" s="3" t="s">
        <v>957</v>
      </c>
      <c r="J550" s="3" t="s">
        <v>1468</v>
      </c>
      <c r="K550" s="3" t="s">
        <v>1482</v>
      </c>
      <c r="L550" s="3" t="s">
        <v>1490</v>
      </c>
      <c r="M550" s="3" t="s">
        <v>1501</v>
      </c>
      <c r="N550" s="3">
        <v>224304</v>
      </c>
      <c r="P550" s="3">
        <v>2832976</v>
      </c>
      <c r="Q550" s="4">
        <f t="shared" si="16"/>
        <v>45831</v>
      </c>
      <c r="R550" s="5">
        <f t="shared" si="17"/>
        <v>224304</v>
      </c>
      <c r="S550" s="5" t="str">
        <f>VLOOKUP(A550,コード等整理!$A$3:$C$17,2,FALSE)</f>
        <v>PL</v>
      </c>
      <c r="T550" s="3">
        <f>VLOOKUP(A550,コード等整理!$A$3:$C$17,3,FALSE)</f>
        <v>140</v>
      </c>
    </row>
    <row r="551" spans="1:20" x14ac:dyDescent="0.25">
      <c r="A551" s="3" t="s">
        <v>20</v>
      </c>
      <c r="B551" s="3" t="s">
        <v>204</v>
      </c>
      <c r="C551" s="3">
        <v>0</v>
      </c>
      <c r="D551" s="3" t="s">
        <v>405</v>
      </c>
      <c r="E551" s="3" t="s">
        <v>407</v>
      </c>
      <c r="F551" s="3" t="s">
        <v>405</v>
      </c>
      <c r="G551" s="3" t="s">
        <v>415</v>
      </c>
      <c r="H551" s="3" t="s">
        <v>424</v>
      </c>
      <c r="I551" s="3" t="s">
        <v>958</v>
      </c>
      <c r="J551" s="3" t="s">
        <v>1476</v>
      </c>
      <c r="K551" s="3" t="s">
        <v>1485</v>
      </c>
      <c r="L551" s="3" t="s">
        <v>1489</v>
      </c>
      <c r="M551" s="3" t="s">
        <v>1498</v>
      </c>
      <c r="N551" s="3">
        <v>27815</v>
      </c>
      <c r="P551" s="3">
        <v>903558</v>
      </c>
      <c r="Q551" s="4">
        <f t="shared" si="16"/>
        <v>45831</v>
      </c>
      <c r="R551" s="5">
        <f t="shared" si="17"/>
        <v>27815</v>
      </c>
      <c r="S551" s="5" t="str">
        <f>VLOOKUP(A551,コード等整理!$A$3:$C$17,2,FALSE)</f>
        <v>PL</v>
      </c>
      <c r="T551" s="3">
        <f>VLOOKUP(A551,コード等整理!$A$3:$C$17,3,FALSE)</f>
        <v>110</v>
      </c>
    </row>
    <row r="552" spans="1:20" x14ac:dyDescent="0.25">
      <c r="A552" s="3" t="s">
        <v>16</v>
      </c>
      <c r="B552" s="3" t="s">
        <v>205</v>
      </c>
      <c r="C552" s="3">
        <v>0</v>
      </c>
      <c r="D552" s="3" t="s">
        <v>404</v>
      </c>
      <c r="E552" s="3" t="s">
        <v>407</v>
      </c>
      <c r="F552" s="3" t="s">
        <v>404</v>
      </c>
      <c r="G552" s="3" t="s">
        <v>24</v>
      </c>
      <c r="H552" s="3" t="s">
        <v>423</v>
      </c>
      <c r="I552" s="3" t="s">
        <v>959</v>
      </c>
      <c r="J552" s="3" t="s">
        <v>1475</v>
      </c>
      <c r="K552" s="3" t="s">
        <v>1483</v>
      </c>
      <c r="L552" s="3" t="s">
        <v>1491</v>
      </c>
      <c r="M552" s="3" t="s">
        <v>1501</v>
      </c>
      <c r="N552" s="3">
        <v>366611</v>
      </c>
      <c r="P552" s="3">
        <v>1015659</v>
      </c>
      <c r="Q552" s="4">
        <f t="shared" si="16"/>
        <v>45832</v>
      </c>
      <c r="R552" s="5">
        <f t="shared" si="17"/>
        <v>366611</v>
      </c>
      <c r="S552" s="5" t="str">
        <f>VLOOKUP(A552,コード等整理!$A$3:$C$17,2,FALSE)</f>
        <v>BS</v>
      </c>
      <c r="T552" s="3">
        <f>VLOOKUP(A552,コード等整理!$A$3:$C$17,3,FALSE)</f>
        <v>50</v>
      </c>
    </row>
    <row r="553" spans="1:20" x14ac:dyDescent="0.25">
      <c r="A553" s="3" t="s">
        <v>20</v>
      </c>
      <c r="B553" s="3" t="s">
        <v>205</v>
      </c>
      <c r="C553" s="3">
        <v>0</v>
      </c>
      <c r="D553" s="3" t="s">
        <v>400</v>
      </c>
      <c r="E553" s="3" t="s">
        <v>408</v>
      </c>
      <c r="F553" s="3" t="s">
        <v>400</v>
      </c>
      <c r="G553" s="3" t="s">
        <v>416</v>
      </c>
      <c r="H553" s="3" t="s">
        <v>422</v>
      </c>
      <c r="I553" s="3" t="s">
        <v>960</v>
      </c>
      <c r="J553" s="3" t="s">
        <v>1472</v>
      </c>
      <c r="K553" s="3" t="s">
        <v>1484</v>
      </c>
      <c r="L553" s="3" t="s">
        <v>1494</v>
      </c>
      <c r="M553" s="3" t="s">
        <v>1497</v>
      </c>
      <c r="N553" s="3">
        <v>429069</v>
      </c>
      <c r="P553" s="3">
        <v>2616915</v>
      </c>
      <c r="Q553" s="4">
        <f t="shared" si="16"/>
        <v>45832</v>
      </c>
      <c r="R553" s="5">
        <f t="shared" si="17"/>
        <v>429069</v>
      </c>
      <c r="S553" s="5" t="str">
        <f>VLOOKUP(A553,コード等整理!$A$3:$C$17,2,FALSE)</f>
        <v>PL</v>
      </c>
      <c r="T553" s="3">
        <f>VLOOKUP(A553,コード等整理!$A$3:$C$17,3,FALSE)</f>
        <v>110</v>
      </c>
    </row>
    <row r="554" spans="1:20" x14ac:dyDescent="0.25">
      <c r="A554" s="3" t="s">
        <v>23</v>
      </c>
      <c r="B554" s="3" t="s">
        <v>205</v>
      </c>
      <c r="C554" s="3">
        <v>0</v>
      </c>
      <c r="D554" s="3" t="s">
        <v>399</v>
      </c>
      <c r="E554" s="3" t="s">
        <v>407</v>
      </c>
      <c r="F554" s="3" t="s">
        <v>399</v>
      </c>
      <c r="G554" s="3" t="s">
        <v>413</v>
      </c>
      <c r="H554" s="3" t="s">
        <v>419</v>
      </c>
      <c r="I554" s="3" t="s">
        <v>961</v>
      </c>
      <c r="J554" s="3" t="s">
        <v>1469</v>
      </c>
      <c r="K554" s="3" t="s">
        <v>1485</v>
      </c>
      <c r="L554" s="3" t="s">
        <v>1487</v>
      </c>
      <c r="M554" s="3" t="s">
        <v>1497</v>
      </c>
      <c r="N554" s="3">
        <v>49944</v>
      </c>
      <c r="P554" s="3">
        <v>1731174</v>
      </c>
      <c r="Q554" s="4">
        <f t="shared" si="16"/>
        <v>45832</v>
      </c>
      <c r="R554" s="5">
        <f t="shared" si="17"/>
        <v>49944</v>
      </c>
      <c r="S554" s="5" t="str">
        <f>VLOOKUP(A554,コード等整理!$A$3:$C$17,2,FALSE)</f>
        <v>PL</v>
      </c>
      <c r="T554" s="3">
        <f>VLOOKUP(A554,コード等整理!$A$3:$C$17,3,FALSE)</f>
        <v>130</v>
      </c>
    </row>
    <row r="555" spans="1:20" x14ac:dyDescent="0.25">
      <c r="A555" s="3" t="s">
        <v>29</v>
      </c>
      <c r="B555" s="3" t="s">
        <v>206</v>
      </c>
      <c r="C555" s="3">
        <v>0</v>
      </c>
      <c r="D555" s="3" t="s">
        <v>396</v>
      </c>
      <c r="E555" s="3" t="s">
        <v>407</v>
      </c>
      <c r="F555" s="3" t="s">
        <v>396</v>
      </c>
      <c r="G555" s="3" t="s">
        <v>409</v>
      </c>
      <c r="H555" s="3" t="s">
        <v>420</v>
      </c>
      <c r="I555" s="3" t="s">
        <v>962</v>
      </c>
      <c r="J555" s="3" t="s">
        <v>1473</v>
      </c>
      <c r="K555" s="3" t="s">
        <v>1479</v>
      </c>
      <c r="L555" s="3" t="s">
        <v>21</v>
      </c>
      <c r="M555" s="3" t="s">
        <v>1500</v>
      </c>
      <c r="N555" s="3">
        <v>440626</v>
      </c>
      <c r="P555" s="3">
        <v>2689608</v>
      </c>
      <c r="Q555" s="4">
        <f t="shared" si="16"/>
        <v>45833</v>
      </c>
      <c r="R555" s="5">
        <f t="shared" si="17"/>
        <v>440626</v>
      </c>
      <c r="S555" s="5" t="str">
        <f>VLOOKUP(A555,コード等整理!$A$3:$C$17,2,FALSE)</f>
        <v>PL</v>
      </c>
      <c r="T555" s="3">
        <f>VLOOKUP(A555,コード等整理!$A$3:$C$17,3,FALSE)</f>
        <v>80</v>
      </c>
    </row>
    <row r="556" spans="1:20" x14ac:dyDescent="0.25">
      <c r="A556" s="3" t="s">
        <v>30</v>
      </c>
      <c r="B556" s="3" t="s">
        <v>207</v>
      </c>
      <c r="C556" s="3">
        <v>0</v>
      </c>
      <c r="D556" s="3" t="s">
        <v>398</v>
      </c>
      <c r="E556" s="3" t="s">
        <v>407</v>
      </c>
      <c r="F556" s="3" t="s">
        <v>398</v>
      </c>
      <c r="G556" s="3" t="s">
        <v>411</v>
      </c>
      <c r="H556" s="3" t="s">
        <v>418</v>
      </c>
      <c r="I556" s="3" t="s">
        <v>963</v>
      </c>
      <c r="J556" s="3" t="s">
        <v>1474</v>
      </c>
      <c r="K556" s="3" t="s">
        <v>1485</v>
      </c>
      <c r="L556" s="3" t="s">
        <v>1491</v>
      </c>
      <c r="M556" s="3" t="s">
        <v>1498</v>
      </c>
      <c r="O556" s="3">
        <v>257257</v>
      </c>
      <c r="P556" s="3">
        <v>2501495</v>
      </c>
      <c r="Q556" s="4">
        <f t="shared" si="16"/>
        <v>45834</v>
      </c>
      <c r="R556" s="5">
        <f t="shared" si="17"/>
        <v>-257257</v>
      </c>
      <c r="S556" s="5" t="str">
        <f>VLOOKUP(A556,コード等整理!$A$3:$C$17,2,FALSE)</f>
        <v>PL</v>
      </c>
      <c r="T556" s="3">
        <f>VLOOKUP(A556,コード等整理!$A$3:$C$17,3,FALSE)</f>
        <v>70</v>
      </c>
    </row>
    <row r="557" spans="1:20" x14ac:dyDescent="0.25">
      <c r="A557" s="3" t="s">
        <v>25</v>
      </c>
      <c r="B557" s="3" t="s">
        <v>207</v>
      </c>
      <c r="C557" s="3">
        <v>0</v>
      </c>
      <c r="D557" s="3" t="s">
        <v>398</v>
      </c>
      <c r="E557" s="3" t="s">
        <v>406</v>
      </c>
      <c r="F557" s="3" t="s">
        <v>398</v>
      </c>
      <c r="G557" s="3" t="s">
        <v>410</v>
      </c>
      <c r="H557" s="3" t="s">
        <v>424</v>
      </c>
      <c r="I557" s="3" t="s">
        <v>445</v>
      </c>
      <c r="J557" s="3" t="s">
        <v>1469</v>
      </c>
      <c r="K557" s="3" t="s">
        <v>1486</v>
      </c>
      <c r="L557" s="3" t="s">
        <v>19</v>
      </c>
      <c r="M557" s="3" t="s">
        <v>1502</v>
      </c>
      <c r="N557" s="3">
        <v>287620</v>
      </c>
      <c r="P557" s="3">
        <v>2186000</v>
      </c>
      <c r="Q557" s="4">
        <f t="shared" si="16"/>
        <v>45834</v>
      </c>
      <c r="R557" s="5">
        <f t="shared" si="17"/>
        <v>287620</v>
      </c>
      <c r="S557" s="5" t="str">
        <f>VLOOKUP(A557,コード等整理!$A$3:$C$17,2,FALSE)</f>
        <v>BS</v>
      </c>
      <c r="T557" s="3">
        <f>VLOOKUP(A557,コード等整理!$A$3:$C$17,3,FALSE)</f>
        <v>60</v>
      </c>
    </row>
    <row r="558" spans="1:20" x14ac:dyDescent="0.25">
      <c r="A558" s="3" t="s">
        <v>23</v>
      </c>
      <c r="B558" s="3" t="s">
        <v>207</v>
      </c>
      <c r="C558" s="3">
        <v>0</v>
      </c>
      <c r="D558" s="3" t="s">
        <v>398</v>
      </c>
      <c r="E558" s="3" t="s">
        <v>408</v>
      </c>
      <c r="F558" s="3" t="s">
        <v>398</v>
      </c>
      <c r="G558" s="3" t="s">
        <v>409</v>
      </c>
      <c r="H558" s="3" t="s">
        <v>423</v>
      </c>
      <c r="I558" s="3" t="s">
        <v>964</v>
      </c>
      <c r="J558" s="3" t="s">
        <v>1467</v>
      </c>
      <c r="K558" s="3" t="s">
        <v>1477</v>
      </c>
      <c r="L558" s="3" t="s">
        <v>21</v>
      </c>
      <c r="M558" s="3" t="s">
        <v>1500</v>
      </c>
      <c r="N558" s="3">
        <v>51041</v>
      </c>
      <c r="P558" s="3">
        <v>648263</v>
      </c>
      <c r="Q558" s="4">
        <f t="shared" si="16"/>
        <v>45834</v>
      </c>
      <c r="R558" s="5">
        <f t="shared" si="17"/>
        <v>51041</v>
      </c>
      <c r="S558" s="5" t="str">
        <f>VLOOKUP(A558,コード等整理!$A$3:$C$17,2,FALSE)</f>
        <v>PL</v>
      </c>
      <c r="T558" s="3">
        <f>VLOOKUP(A558,コード等整理!$A$3:$C$17,3,FALSE)</f>
        <v>130</v>
      </c>
    </row>
    <row r="559" spans="1:20" x14ac:dyDescent="0.25">
      <c r="A559" s="3" t="s">
        <v>28</v>
      </c>
      <c r="B559" s="3" t="s">
        <v>208</v>
      </c>
      <c r="C559" s="3">
        <v>0</v>
      </c>
      <c r="D559" s="3" t="s">
        <v>405</v>
      </c>
      <c r="E559" s="3" t="s">
        <v>407</v>
      </c>
      <c r="F559" s="3" t="s">
        <v>405</v>
      </c>
      <c r="G559" s="3" t="s">
        <v>416</v>
      </c>
      <c r="H559" s="3" t="s">
        <v>419</v>
      </c>
      <c r="I559" s="3" t="s">
        <v>965</v>
      </c>
      <c r="J559" s="3" t="s">
        <v>1476</v>
      </c>
      <c r="K559" s="3" t="s">
        <v>1485</v>
      </c>
      <c r="L559" s="3" t="s">
        <v>1492</v>
      </c>
      <c r="M559" s="3" t="s">
        <v>1503</v>
      </c>
      <c r="O559" s="3">
        <v>14378</v>
      </c>
      <c r="P559" s="3">
        <v>769689</v>
      </c>
      <c r="Q559" s="4">
        <f t="shared" si="16"/>
        <v>45835</v>
      </c>
      <c r="R559" s="5">
        <f t="shared" si="17"/>
        <v>-14378</v>
      </c>
      <c r="S559" s="5" t="str">
        <f>VLOOKUP(A559,コード等整理!$A$3:$C$17,2,FALSE)</f>
        <v>BS</v>
      </c>
      <c r="T559" s="3">
        <f>VLOOKUP(A559,コード等整理!$A$3:$C$17,3,FALSE)</f>
        <v>40</v>
      </c>
    </row>
    <row r="560" spans="1:20" x14ac:dyDescent="0.25">
      <c r="A560" s="3" t="s">
        <v>17</v>
      </c>
      <c r="B560" s="3" t="s">
        <v>208</v>
      </c>
      <c r="C560" s="3">
        <v>0</v>
      </c>
      <c r="D560" s="3" t="s">
        <v>398</v>
      </c>
      <c r="E560" s="3" t="s">
        <v>407</v>
      </c>
      <c r="F560" s="3" t="s">
        <v>398</v>
      </c>
      <c r="G560" s="3" t="s">
        <v>410</v>
      </c>
      <c r="H560" s="3" t="s">
        <v>423</v>
      </c>
      <c r="I560" s="3" t="s">
        <v>966</v>
      </c>
      <c r="J560" s="3" t="s">
        <v>1474</v>
      </c>
      <c r="K560" s="3" t="s">
        <v>1483</v>
      </c>
      <c r="L560" s="3" t="s">
        <v>1489</v>
      </c>
      <c r="M560" s="3" t="s">
        <v>1500</v>
      </c>
      <c r="N560" s="3">
        <v>151186</v>
      </c>
      <c r="P560" s="3">
        <v>1141147</v>
      </c>
      <c r="Q560" s="4">
        <f t="shared" si="16"/>
        <v>45835</v>
      </c>
      <c r="R560" s="5">
        <f t="shared" si="17"/>
        <v>151186</v>
      </c>
      <c r="S560" s="5" t="str">
        <f>VLOOKUP(A560,コード等整理!$A$3:$C$17,2,FALSE)</f>
        <v>PL</v>
      </c>
      <c r="T560" s="3">
        <f>VLOOKUP(A560,コード等整理!$A$3:$C$17,3,FALSE)</f>
        <v>150</v>
      </c>
    </row>
    <row r="561" spans="1:20" x14ac:dyDescent="0.25">
      <c r="A561" s="3" t="s">
        <v>21</v>
      </c>
      <c r="B561" s="3" t="s">
        <v>208</v>
      </c>
      <c r="C561" s="3">
        <v>0</v>
      </c>
      <c r="D561" s="3" t="s">
        <v>399</v>
      </c>
      <c r="E561" s="3" t="s">
        <v>406</v>
      </c>
      <c r="F561" s="3" t="s">
        <v>399</v>
      </c>
      <c r="G561" s="3" t="s">
        <v>410</v>
      </c>
      <c r="H561" s="3" t="s">
        <v>419</v>
      </c>
      <c r="I561" s="3" t="s">
        <v>967</v>
      </c>
      <c r="J561" s="3" t="s">
        <v>1467</v>
      </c>
      <c r="K561" s="3" t="s">
        <v>1483</v>
      </c>
      <c r="L561" s="3" t="s">
        <v>1494</v>
      </c>
      <c r="M561" s="3" t="s">
        <v>1496</v>
      </c>
      <c r="O561" s="3">
        <v>211053</v>
      </c>
      <c r="P561" s="3">
        <v>2457280</v>
      </c>
      <c r="Q561" s="4">
        <f t="shared" si="16"/>
        <v>45835</v>
      </c>
      <c r="R561" s="5">
        <f t="shared" si="17"/>
        <v>-211053</v>
      </c>
      <c r="S561" s="5" t="str">
        <f>VLOOKUP(A561,コード等整理!$A$3:$C$17,2,FALSE)</f>
        <v>PL</v>
      </c>
      <c r="T561" s="3">
        <f>VLOOKUP(A561,コード等整理!$A$3:$C$17,3,FALSE)</f>
        <v>120</v>
      </c>
    </row>
    <row r="562" spans="1:20" x14ac:dyDescent="0.25">
      <c r="A562" s="3" t="s">
        <v>28</v>
      </c>
      <c r="B562" s="3" t="s">
        <v>208</v>
      </c>
      <c r="C562" s="3">
        <v>0</v>
      </c>
      <c r="D562" s="3" t="s">
        <v>403</v>
      </c>
      <c r="E562" s="3" t="s">
        <v>406</v>
      </c>
      <c r="F562" s="3" t="s">
        <v>403</v>
      </c>
      <c r="G562" s="3" t="s">
        <v>416</v>
      </c>
      <c r="H562" s="3" t="s">
        <v>424</v>
      </c>
      <c r="I562" s="3" t="s">
        <v>968</v>
      </c>
      <c r="J562" s="3" t="s">
        <v>1476</v>
      </c>
      <c r="K562" s="3" t="s">
        <v>1483</v>
      </c>
      <c r="L562" s="3" t="s">
        <v>1489</v>
      </c>
      <c r="M562" s="3" t="s">
        <v>1497</v>
      </c>
      <c r="N562" s="3">
        <v>213940</v>
      </c>
      <c r="P562" s="3">
        <v>2950404</v>
      </c>
      <c r="Q562" s="4">
        <f t="shared" si="16"/>
        <v>45835</v>
      </c>
      <c r="R562" s="5">
        <f t="shared" si="17"/>
        <v>213940</v>
      </c>
      <c r="S562" s="5" t="str">
        <f>VLOOKUP(A562,コード等整理!$A$3:$C$17,2,FALSE)</f>
        <v>BS</v>
      </c>
      <c r="T562" s="3">
        <f>VLOOKUP(A562,コード等整理!$A$3:$C$17,3,FALSE)</f>
        <v>40</v>
      </c>
    </row>
    <row r="563" spans="1:20" x14ac:dyDescent="0.25">
      <c r="A563" s="3" t="s">
        <v>23</v>
      </c>
      <c r="B563" s="3" t="s">
        <v>208</v>
      </c>
      <c r="C563" s="3">
        <v>0</v>
      </c>
      <c r="D563" s="3" t="s">
        <v>403</v>
      </c>
      <c r="E563" s="3" t="s">
        <v>406</v>
      </c>
      <c r="F563" s="3" t="s">
        <v>403</v>
      </c>
      <c r="G563" s="3" t="s">
        <v>417</v>
      </c>
      <c r="H563" s="3" t="s">
        <v>424</v>
      </c>
      <c r="I563" s="3" t="s">
        <v>526</v>
      </c>
      <c r="J563" s="3" t="s">
        <v>1469</v>
      </c>
      <c r="K563" s="3" t="s">
        <v>1485</v>
      </c>
      <c r="L563" s="3" t="s">
        <v>1491</v>
      </c>
      <c r="M563" s="3" t="s">
        <v>1500</v>
      </c>
      <c r="O563" s="3">
        <v>288955</v>
      </c>
      <c r="P563" s="3">
        <v>785222</v>
      </c>
      <c r="Q563" s="4">
        <f t="shared" si="16"/>
        <v>45835</v>
      </c>
      <c r="R563" s="5">
        <f t="shared" si="17"/>
        <v>-288955</v>
      </c>
      <c r="S563" s="5" t="str">
        <f>VLOOKUP(A563,コード等整理!$A$3:$C$17,2,FALSE)</f>
        <v>PL</v>
      </c>
      <c r="T563" s="3">
        <f>VLOOKUP(A563,コード等整理!$A$3:$C$17,3,FALSE)</f>
        <v>130</v>
      </c>
    </row>
    <row r="564" spans="1:20" x14ac:dyDescent="0.25">
      <c r="A564" s="3" t="s">
        <v>29</v>
      </c>
      <c r="B564" s="3" t="s">
        <v>209</v>
      </c>
      <c r="C564" s="3">
        <v>0</v>
      </c>
      <c r="D564" s="3" t="s">
        <v>397</v>
      </c>
      <c r="E564" s="3" t="s">
        <v>406</v>
      </c>
      <c r="F564" s="3" t="s">
        <v>397</v>
      </c>
      <c r="G564" s="3" t="s">
        <v>410</v>
      </c>
      <c r="H564" s="3" t="s">
        <v>423</v>
      </c>
      <c r="I564" s="3" t="s">
        <v>969</v>
      </c>
      <c r="J564" s="3" t="s">
        <v>1471</v>
      </c>
      <c r="K564" s="3" t="s">
        <v>1483</v>
      </c>
      <c r="L564" s="3" t="s">
        <v>1491</v>
      </c>
      <c r="M564" s="3" t="s">
        <v>1499</v>
      </c>
      <c r="O564" s="3">
        <v>452179</v>
      </c>
      <c r="P564" s="3">
        <v>866245</v>
      </c>
      <c r="Q564" s="4">
        <f t="shared" si="16"/>
        <v>45836</v>
      </c>
      <c r="R564" s="5">
        <f t="shared" si="17"/>
        <v>-452179</v>
      </c>
      <c r="S564" s="5" t="str">
        <f>VLOOKUP(A564,コード等整理!$A$3:$C$17,2,FALSE)</f>
        <v>PL</v>
      </c>
      <c r="T564" s="3">
        <f>VLOOKUP(A564,コード等整理!$A$3:$C$17,3,FALSE)</f>
        <v>80</v>
      </c>
    </row>
    <row r="565" spans="1:20" x14ac:dyDescent="0.25">
      <c r="A565" s="3" t="s">
        <v>18</v>
      </c>
      <c r="B565" s="3" t="s">
        <v>209</v>
      </c>
      <c r="C565" s="3">
        <v>0</v>
      </c>
      <c r="D565" s="3" t="s">
        <v>398</v>
      </c>
      <c r="E565" s="3" t="s">
        <v>406</v>
      </c>
      <c r="F565" s="3" t="s">
        <v>398</v>
      </c>
      <c r="G565" s="3" t="s">
        <v>411</v>
      </c>
      <c r="H565" s="3" t="s">
        <v>421</v>
      </c>
      <c r="I565" s="3" t="s">
        <v>970</v>
      </c>
      <c r="J565" s="3" t="s">
        <v>1469</v>
      </c>
      <c r="K565" s="3" t="s">
        <v>1482</v>
      </c>
      <c r="L565" s="3" t="s">
        <v>1489</v>
      </c>
      <c r="M565" s="3" t="s">
        <v>1496</v>
      </c>
      <c r="O565" s="3">
        <v>201179</v>
      </c>
      <c r="P565" s="3">
        <v>765667</v>
      </c>
      <c r="Q565" s="4">
        <f t="shared" si="16"/>
        <v>45836</v>
      </c>
      <c r="R565" s="5">
        <f t="shared" si="17"/>
        <v>-201179</v>
      </c>
      <c r="S565" s="5" t="str">
        <f>VLOOKUP(A565,コード等整理!$A$3:$C$17,2,FALSE)</f>
        <v>PL</v>
      </c>
      <c r="T565" s="3">
        <f>VLOOKUP(A565,コード等整理!$A$3:$C$17,3,FALSE)</f>
        <v>90</v>
      </c>
    </row>
    <row r="566" spans="1:20" x14ac:dyDescent="0.25">
      <c r="A566" s="3" t="s">
        <v>17</v>
      </c>
      <c r="B566" s="3" t="s">
        <v>209</v>
      </c>
      <c r="C566" s="3">
        <v>0</v>
      </c>
      <c r="D566" s="3" t="s">
        <v>397</v>
      </c>
      <c r="E566" s="3" t="s">
        <v>408</v>
      </c>
      <c r="F566" s="3" t="s">
        <v>397</v>
      </c>
      <c r="G566" s="3" t="s">
        <v>412</v>
      </c>
      <c r="H566" s="3" t="s">
        <v>424</v>
      </c>
      <c r="I566" s="3" t="s">
        <v>971</v>
      </c>
      <c r="J566" s="3" t="s">
        <v>1475</v>
      </c>
      <c r="K566" s="3" t="s">
        <v>1484</v>
      </c>
      <c r="L566" s="3" t="s">
        <v>19</v>
      </c>
      <c r="M566" s="3" t="s">
        <v>1503</v>
      </c>
      <c r="O566" s="3">
        <v>484141</v>
      </c>
      <c r="P566" s="3">
        <v>1471313</v>
      </c>
      <c r="Q566" s="4">
        <f t="shared" si="16"/>
        <v>45836</v>
      </c>
      <c r="R566" s="5">
        <f t="shared" si="17"/>
        <v>-484141</v>
      </c>
      <c r="S566" s="5" t="str">
        <f>VLOOKUP(A566,コード等整理!$A$3:$C$17,2,FALSE)</f>
        <v>PL</v>
      </c>
      <c r="T566" s="3">
        <f>VLOOKUP(A566,コード等整理!$A$3:$C$17,3,FALSE)</f>
        <v>150</v>
      </c>
    </row>
    <row r="567" spans="1:20" x14ac:dyDescent="0.25">
      <c r="A567" s="3" t="s">
        <v>26</v>
      </c>
      <c r="B567" s="3" t="s">
        <v>210</v>
      </c>
      <c r="C567" s="3">
        <v>0</v>
      </c>
      <c r="D567" s="3" t="s">
        <v>400</v>
      </c>
      <c r="E567" s="3" t="s">
        <v>408</v>
      </c>
      <c r="F567" s="3" t="s">
        <v>400</v>
      </c>
      <c r="G567" s="3" t="s">
        <v>416</v>
      </c>
      <c r="H567" s="3" t="s">
        <v>423</v>
      </c>
      <c r="I567" s="3" t="s">
        <v>972</v>
      </c>
      <c r="J567" s="3" t="s">
        <v>1473</v>
      </c>
      <c r="K567" s="3" t="s">
        <v>1478</v>
      </c>
      <c r="L567" s="3" t="s">
        <v>21</v>
      </c>
      <c r="M567" s="3" t="s">
        <v>1503</v>
      </c>
      <c r="N567" s="3">
        <v>62701</v>
      </c>
      <c r="P567" s="3">
        <v>809720</v>
      </c>
      <c r="Q567" s="4">
        <f t="shared" si="16"/>
        <v>45837</v>
      </c>
      <c r="R567" s="5">
        <f t="shared" si="17"/>
        <v>62701</v>
      </c>
      <c r="S567" s="5" t="str">
        <f>VLOOKUP(A567,コード等整理!$A$3:$C$17,2,FALSE)</f>
        <v>BS</v>
      </c>
      <c r="T567" s="3">
        <f>VLOOKUP(A567,コード等整理!$A$3:$C$17,3,FALSE)</f>
        <v>30</v>
      </c>
    </row>
    <row r="568" spans="1:20" x14ac:dyDescent="0.25">
      <c r="A568" s="3" t="s">
        <v>29</v>
      </c>
      <c r="B568" s="3" t="s">
        <v>210</v>
      </c>
      <c r="C568" s="3">
        <v>0</v>
      </c>
      <c r="D568" s="3" t="s">
        <v>399</v>
      </c>
      <c r="E568" s="3" t="s">
        <v>406</v>
      </c>
      <c r="F568" s="3" t="s">
        <v>399</v>
      </c>
      <c r="G568" s="3" t="s">
        <v>409</v>
      </c>
      <c r="H568" s="3" t="s">
        <v>419</v>
      </c>
      <c r="I568" s="3" t="s">
        <v>973</v>
      </c>
      <c r="J568" s="3" t="s">
        <v>1469</v>
      </c>
      <c r="K568" s="3" t="s">
        <v>1477</v>
      </c>
      <c r="L568" s="3" t="s">
        <v>1488</v>
      </c>
      <c r="M568" s="3" t="s">
        <v>1496</v>
      </c>
      <c r="N568" s="3">
        <v>388268</v>
      </c>
      <c r="P568" s="3">
        <v>2739323</v>
      </c>
      <c r="Q568" s="4">
        <f t="shared" si="16"/>
        <v>45837</v>
      </c>
      <c r="R568" s="5">
        <f t="shared" si="17"/>
        <v>388268</v>
      </c>
      <c r="S568" s="5" t="str">
        <f>VLOOKUP(A568,コード等整理!$A$3:$C$17,2,FALSE)</f>
        <v>PL</v>
      </c>
      <c r="T568" s="3">
        <f>VLOOKUP(A568,コード等整理!$A$3:$C$17,3,FALSE)</f>
        <v>80</v>
      </c>
    </row>
    <row r="569" spans="1:20" x14ac:dyDescent="0.25">
      <c r="A569" s="3" t="s">
        <v>26</v>
      </c>
      <c r="B569" s="3" t="s">
        <v>211</v>
      </c>
      <c r="C569" s="3">
        <v>0</v>
      </c>
      <c r="D569" s="3" t="s">
        <v>400</v>
      </c>
      <c r="E569" s="3" t="s">
        <v>407</v>
      </c>
      <c r="F569" s="3" t="s">
        <v>400</v>
      </c>
      <c r="G569" s="3" t="s">
        <v>409</v>
      </c>
      <c r="H569" s="3" t="s">
        <v>424</v>
      </c>
      <c r="I569" s="3" t="s">
        <v>974</v>
      </c>
      <c r="J569" s="3" t="s">
        <v>1475</v>
      </c>
      <c r="K569" s="3" t="s">
        <v>1478</v>
      </c>
      <c r="L569" s="3" t="s">
        <v>1491</v>
      </c>
      <c r="M569" s="3" t="s">
        <v>1504</v>
      </c>
      <c r="O569" s="3">
        <v>306732</v>
      </c>
      <c r="P569" s="3">
        <v>2453962</v>
      </c>
      <c r="Q569" s="4">
        <f t="shared" si="16"/>
        <v>45838</v>
      </c>
      <c r="R569" s="5">
        <f t="shared" si="17"/>
        <v>-306732</v>
      </c>
      <c r="S569" s="5" t="str">
        <f>VLOOKUP(A569,コード等整理!$A$3:$C$17,2,FALSE)</f>
        <v>BS</v>
      </c>
      <c r="T569" s="3">
        <f>VLOOKUP(A569,コード等整理!$A$3:$C$17,3,FALSE)</f>
        <v>30</v>
      </c>
    </row>
    <row r="570" spans="1:20" x14ac:dyDescent="0.25">
      <c r="A570" s="3" t="s">
        <v>21</v>
      </c>
      <c r="B570" s="3" t="s">
        <v>211</v>
      </c>
      <c r="C570" s="3">
        <v>0</v>
      </c>
      <c r="D570" s="3" t="s">
        <v>399</v>
      </c>
      <c r="E570" s="3" t="s">
        <v>407</v>
      </c>
      <c r="F570" s="3" t="s">
        <v>399</v>
      </c>
      <c r="G570" s="3" t="s">
        <v>416</v>
      </c>
      <c r="H570" s="3" t="s">
        <v>420</v>
      </c>
      <c r="I570" s="3" t="s">
        <v>975</v>
      </c>
      <c r="J570" s="3" t="s">
        <v>1468</v>
      </c>
      <c r="K570" s="3" t="s">
        <v>1485</v>
      </c>
      <c r="L570" s="3" t="s">
        <v>1491</v>
      </c>
      <c r="M570" s="3" t="s">
        <v>1497</v>
      </c>
      <c r="O570" s="3">
        <v>39485</v>
      </c>
      <c r="P570" s="3">
        <v>2490868</v>
      </c>
      <c r="Q570" s="4">
        <f t="shared" si="16"/>
        <v>45838</v>
      </c>
      <c r="R570" s="5">
        <f t="shared" si="17"/>
        <v>-39485</v>
      </c>
      <c r="S570" s="5" t="str">
        <f>VLOOKUP(A570,コード等整理!$A$3:$C$17,2,FALSE)</f>
        <v>PL</v>
      </c>
      <c r="T570" s="3">
        <f>VLOOKUP(A570,コード等整理!$A$3:$C$17,3,FALSE)</f>
        <v>120</v>
      </c>
    </row>
    <row r="571" spans="1:20" x14ac:dyDescent="0.25">
      <c r="A571" s="3" t="s">
        <v>30</v>
      </c>
      <c r="B571" s="3" t="s">
        <v>212</v>
      </c>
      <c r="C571" s="3">
        <v>0</v>
      </c>
      <c r="D571" s="3" t="s">
        <v>400</v>
      </c>
      <c r="E571" s="3" t="s">
        <v>408</v>
      </c>
      <c r="F571" s="3" t="s">
        <v>400</v>
      </c>
      <c r="G571" s="3" t="s">
        <v>24</v>
      </c>
      <c r="H571" s="3" t="s">
        <v>423</v>
      </c>
      <c r="I571" s="3" t="s">
        <v>976</v>
      </c>
      <c r="J571" s="3" t="s">
        <v>1470</v>
      </c>
      <c r="K571" s="3" t="s">
        <v>1480</v>
      </c>
      <c r="L571" s="3" t="s">
        <v>1487</v>
      </c>
      <c r="M571" s="3" t="s">
        <v>1500</v>
      </c>
      <c r="O571" s="3">
        <v>354857</v>
      </c>
      <c r="P571" s="3">
        <v>2022367</v>
      </c>
      <c r="Q571" s="4">
        <f t="shared" si="16"/>
        <v>45839</v>
      </c>
      <c r="R571" s="5">
        <f t="shared" si="17"/>
        <v>-354857</v>
      </c>
      <c r="S571" s="5" t="str">
        <f>VLOOKUP(A571,コード等整理!$A$3:$C$17,2,FALSE)</f>
        <v>PL</v>
      </c>
      <c r="T571" s="3">
        <f>VLOOKUP(A571,コード等整理!$A$3:$C$17,3,FALSE)</f>
        <v>70</v>
      </c>
    </row>
    <row r="572" spans="1:20" x14ac:dyDescent="0.25">
      <c r="A572" s="3" t="s">
        <v>16</v>
      </c>
      <c r="B572" s="3" t="s">
        <v>212</v>
      </c>
      <c r="C572" s="3">
        <v>0</v>
      </c>
      <c r="D572" s="3" t="s">
        <v>405</v>
      </c>
      <c r="E572" s="3" t="s">
        <v>406</v>
      </c>
      <c r="F572" s="3" t="s">
        <v>405</v>
      </c>
      <c r="G572" s="3" t="s">
        <v>414</v>
      </c>
      <c r="H572" s="3" t="s">
        <v>423</v>
      </c>
      <c r="I572" s="3" t="s">
        <v>977</v>
      </c>
      <c r="J572" s="3" t="s">
        <v>1469</v>
      </c>
      <c r="K572" s="3" t="s">
        <v>1484</v>
      </c>
      <c r="L572" s="3" t="s">
        <v>1491</v>
      </c>
      <c r="M572" s="3" t="s">
        <v>1501</v>
      </c>
      <c r="N572" s="3">
        <v>141576</v>
      </c>
      <c r="P572" s="3">
        <v>1944752</v>
      </c>
      <c r="Q572" s="4">
        <f t="shared" si="16"/>
        <v>45839</v>
      </c>
      <c r="R572" s="5">
        <f t="shared" si="17"/>
        <v>141576</v>
      </c>
      <c r="S572" s="5" t="str">
        <f>VLOOKUP(A572,コード等整理!$A$3:$C$17,2,FALSE)</f>
        <v>BS</v>
      </c>
      <c r="T572" s="3">
        <f>VLOOKUP(A572,コード等整理!$A$3:$C$17,3,FALSE)</f>
        <v>50</v>
      </c>
    </row>
    <row r="573" spans="1:20" x14ac:dyDescent="0.25">
      <c r="A573" s="3" t="s">
        <v>22</v>
      </c>
      <c r="B573" s="3" t="s">
        <v>213</v>
      </c>
      <c r="C573" s="3">
        <v>0</v>
      </c>
      <c r="D573" s="3" t="s">
        <v>405</v>
      </c>
      <c r="E573" s="3" t="s">
        <v>407</v>
      </c>
      <c r="F573" s="3" t="s">
        <v>405</v>
      </c>
      <c r="G573" s="3" t="s">
        <v>414</v>
      </c>
      <c r="H573" s="3" t="s">
        <v>421</v>
      </c>
      <c r="I573" s="3" t="s">
        <v>978</v>
      </c>
      <c r="J573" s="3" t="s">
        <v>1471</v>
      </c>
      <c r="K573" s="3" t="s">
        <v>1484</v>
      </c>
      <c r="L573" s="3" t="s">
        <v>1487</v>
      </c>
      <c r="M573" s="3" t="s">
        <v>1496</v>
      </c>
      <c r="N573" s="3">
        <v>263083</v>
      </c>
      <c r="P573" s="3">
        <v>1384441</v>
      </c>
      <c r="Q573" s="4">
        <f t="shared" si="16"/>
        <v>45840</v>
      </c>
      <c r="R573" s="5">
        <f t="shared" si="17"/>
        <v>263083</v>
      </c>
      <c r="S573" s="5" t="str">
        <f>VLOOKUP(A573,コード等整理!$A$3:$C$17,2,FALSE)</f>
        <v>BS</v>
      </c>
      <c r="T573" s="3">
        <f>VLOOKUP(A573,コード等整理!$A$3:$C$17,3,FALSE)</f>
        <v>10</v>
      </c>
    </row>
    <row r="574" spans="1:20" x14ac:dyDescent="0.25">
      <c r="A574" s="3" t="s">
        <v>19</v>
      </c>
      <c r="B574" s="3" t="s">
        <v>213</v>
      </c>
      <c r="C574" s="3">
        <v>0</v>
      </c>
      <c r="D574" s="3" t="s">
        <v>399</v>
      </c>
      <c r="E574" s="3" t="s">
        <v>406</v>
      </c>
      <c r="F574" s="3" t="s">
        <v>399</v>
      </c>
      <c r="G574" s="3" t="s">
        <v>411</v>
      </c>
      <c r="H574" s="3" t="s">
        <v>419</v>
      </c>
      <c r="I574" s="3" t="s">
        <v>979</v>
      </c>
      <c r="J574" s="3" t="s">
        <v>1473</v>
      </c>
      <c r="K574" s="3" t="s">
        <v>1478</v>
      </c>
      <c r="L574" s="3" t="s">
        <v>1489</v>
      </c>
      <c r="M574" s="3" t="s">
        <v>1497</v>
      </c>
      <c r="O574" s="3">
        <v>389800</v>
      </c>
      <c r="P574" s="3">
        <v>2677002</v>
      </c>
      <c r="Q574" s="4">
        <f t="shared" si="16"/>
        <v>45840</v>
      </c>
      <c r="R574" s="5">
        <f t="shared" si="17"/>
        <v>-389800</v>
      </c>
      <c r="S574" s="5" t="str">
        <f>VLOOKUP(A574,コード等整理!$A$3:$C$17,2,FALSE)</f>
        <v>PL</v>
      </c>
      <c r="T574" s="3">
        <f>VLOOKUP(A574,コード等整理!$A$3:$C$17,3,FALSE)</f>
        <v>100</v>
      </c>
    </row>
    <row r="575" spans="1:20" x14ac:dyDescent="0.25">
      <c r="A575" s="3" t="s">
        <v>18</v>
      </c>
      <c r="B575" s="3" t="s">
        <v>213</v>
      </c>
      <c r="C575" s="3">
        <v>0</v>
      </c>
      <c r="D575" s="3" t="s">
        <v>402</v>
      </c>
      <c r="E575" s="3" t="s">
        <v>408</v>
      </c>
      <c r="F575" s="3" t="s">
        <v>402</v>
      </c>
      <c r="G575" s="3" t="s">
        <v>413</v>
      </c>
      <c r="H575" s="3" t="s">
        <v>418</v>
      </c>
      <c r="I575" s="3" t="s">
        <v>776</v>
      </c>
      <c r="J575" s="3" t="s">
        <v>1476</v>
      </c>
      <c r="K575" s="3" t="s">
        <v>1485</v>
      </c>
      <c r="L575" s="3" t="s">
        <v>21</v>
      </c>
      <c r="M575" s="3" t="s">
        <v>1497</v>
      </c>
      <c r="N575" s="3">
        <v>267394</v>
      </c>
      <c r="P575" s="3">
        <v>1959716</v>
      </c>
      <c r="Q575" s="4">
        <f t="shared" si="16"/>
        <v>45840</v>
      </c>
      <c r="R575" s="5">
        <f t="shared" si="17"/>
        <v>267394</v>
      </c>
      <c r="S575" s="5" t="str">
        <f>VLOOKUP(A575,コード等整理!$A$3:$C$17,2,FALSE)</f>
        <v>PL</v>
      </c>
      <c r="T575" s="3">
        <f>VLOOKUP(A575,コード等整理!$A$3:$C$17,3,FALSE)</f>
        <v>90</v>
      </c>
    </row>
    <row r="576" spans="1:20" x14ac:dyDescent="0.25">
      <c r="A576" s="3" t="s">
        <v>23</v>
      </c>
      <c r="B576" s="3" t="s">
        <v>214</v>
      </c>
      <c r="C576" s="3">
        <v>0</v>
      </c>
      <c r="D576" s="3" t="s">
        <v>404</v>
      </c>
      <c r="E576" s="3" t="s">
        <v>406</v>
      </c>
      <c r="F576" s="3" t="s">
        <v>404</v>
      </c>
      <c r="G576" s="3" t="s">
        <v>411</v>
      </c>
      <c r="H576" s="3" t="s">
        <v>423</v>
      </c>
      <c r="I576" s="3" t="s">
        <v>980</v>
      </c>
      <c r="J576" s="3" t="s">
        <v>1472</v>
      </c>
      <c r="K576" s="3" t="s">
        <v>1484</v>
      </c>
      <c r="L576" s="3" t="s">
        <v>1493</v>
      </c>
      <c r="M576" s="3" t="s">
        <v>1501</v>
      </c>
      <c r="O576" s="3">
        <v>313042</v>
      </c>
      <c r="P576" s="3">
        <v>2586607</v>
      </c>
      <c r="Q576" s="4">
        <f t="shared" si="16"/>
        <v>45841</v>
      </c>
      <c r="R576" s="5">
        <f t="shared" si="17"/>
        <v>-313042</v>
      </c>
      <c r="S576" s="5" t="str">
        <f>VLOOKUP(A576,コード等整理!$A$3:$C$17,2,FALSE)</f>
        <v>PL</v>
      </c>
      <c r="T576" s="3">
        <f>VLOOKUP(A576,コード等整理!$A$3:$C$17,3,FALSE)</f>
        <v>130</v>
      </c>
    </row>
    <row r="577" spans="1:20" x14ac:dyDescent="0.25">
      <c r="A577" s="3" t="s">
        <v>22</v>
      </c>
      <c r="B577" s="3" t="s">
        <v>214</v>
      </c>
      <c r="C577" s="3">
        <v>0</v>
      </c>
      <c r="D577" s="3" t="s">
        <v>401</v>
      </c>
      <c r="E577" s="3" t="s">
        <v>407</v>
      </c>
      <c r="F577" s="3" t="s">
        <v>401</v>
      </c>
      <c r="G577" s="3" t="s">
        <v>412</v>
      </c>
      <c r="H577" s="3" t="s">
        <v>421</v>
      </c>
      <c r="I577" s="3" t="s">
        <v>981</v>
      </c>
      <c r="J577" s="3" t="s">
        <v>1475</v>
      </c>
      <c r="K577" s="3" t="s">
        <v>1483</v>
      </c>
      <c r="L577" s="3" t="s">
        <v>1491</v>
      </c>
      <c r="M577" s="3" t="s">
        <v>1495</v>
      </c>
      <c r="O577" s="3">
        <v>496279</v>
      </c>
      <c r="P577" s="3">
        <v>1518916</v>
      </c>
      <c r="Q577" s="4">
        <f t="shared" si="16"/>
        <v>45841</v>
      </c>
      <c r="R577" s="5">
        <f t="shared" si="17"/>
        <v>-496279</v>
      </c>
      <c r="S577" s="5" t="str">
        <f>VLOOKUP(A577,コード等整理!$A$3:$C$17,2,FALSE)</f>
        <v>BS</v>
      </c>
      <c r="T577" s="3">
        <f>VLOOKUP(A577,コード等整理!$A$3:$C$17,3,FALSE)</f>
        <v>10</v>
      </c>
    </row>
    <row r="578" spans="1:20" x14ac:dyDescent="0.25">
      <c r="A578" s="3" t="s">
        <v>24</v>
      </c>
      <c r="B578" s="3" t="s">
        <v>214</v>
      </c>
      <c r="C578" s="3">
        <v>0</v>
      </c>
      <c r="D578" s="3" t="s">
        <v>396</v>
      </c>
      <c r="E578" s="3" t="s">
        <v>408</v>
      </c>
      <c r="F578" s="3" t="s">
        <v>396</v>
      </c>
      <c r="G578" s="3" t="s">
        <v>24</v>
      </c>
      <c r="H578" s="3" t="s">
        <v>422</v>
      </c>
      <c r="I578" s="3" t="s">
        <v>982</v>
      </c>
      <c r="J578" s="3" t="s">
        <v>1473</v>
      </c>
      <c r="K578" s="3" t="s">
        <v>1479</v>
      </c>
      <c r="L578" s="3" t="s">
        <v>19</v>
      </c>
      <c r="M578" s="3" t="s">
        <v>1501</v>
      </c>
      <c r="O578" s="3">
        <v>131586</v>
      </c>
      <c r="P578" s="3">
        <v>2945028</v>
      </c>
      <c r="Q578" s="4">
        <f t="shared" si="16"/>
        <v>45841</v>
      </c>
      <c r="R578" s="5">
        <f t="shared" si="17"/>
        <v>-131586</v>
      </c>
      <c r="S578" s="5" t="str">
        <f>VLOOKUP(A578,コード等整理!$A$3:$C$17,2,FALSE)</f>
        <v>PL</v>
      </c>
      <c r="T578" s="3">
        <f>VLOOKUP(A578,コード等整理!$A$3:$C$17,3,FALSE)</f>
        <v>140</v>
      </c>
    </row>
    <row r="579" spans="1:20" x14ac:dyDescent="0.25">
      <c r="A579" s="3" t="s">
        <v>30</v>
      </c>
      <c r="B579" s="3" t="s">
        <v>215</v>
      </c>
      <c r="C579" s="3">
        <v>0</v>
      </c>
      <c r="D579" s="3" t="s">
        <v>401</v>
      </c>
      <c r="E579" s="3" t="s">
        <v>406</v>
      </c>
      <c r="F579" s="3" t="s">
        <v>401</v>
      </c>
      <c r="G579" s="3" t="s">
        <v>409</v>
      </c>
      <c r="H579" s="3" t="s">
        <v>424</v>
      </c>
      <c r="I579" s="3" t="s">
        <v>983</v>
      </c>
      <c r="J579" s="3" t="s">
        <v>1468</v>
      </c>
      <c r="K579" s="3" t="s">
        <v>1479</v>
      </c>
      <c r="L579" s="3" t="s">
        <v>19</v>
      </c>
      <c r="M579" s="3" t="s">
        <v>1500</v>
      </c>
      <c r="N579" s="3">
        <v>30904</v>
      </c>
      <c r="P579" s="3">
        <v>1732578</v>
      </c>
      <c r="Q579" s="4">
        <f t="shared" si="16"/>
        <v>45842</v>
      </c>
      <c r="R579" s="5">
        <f t="shared" si="17"/>
        <v>30904</v>
      </c>
      <c r="S579" s="5" t="str">
        <f>VLOOKUP(A579,コード等整理!$A$3:$C$17,2,FALSE)</f>
        <v>PL</v>
      </c>
      <c r="T579" s="3">
        <f>VLOOKUP(A579,コード等整理!$A$3:$C$17,3,FALSE)</f>
        <v>70</v>
      </c>
    </row>
    <row r="580" spans="1:20" x14ac:dyDescent="0.25">
      <c r="A580" s="3" t="s">
        <v>26</v>
      </c>
      <c r="B580" s="3" t="s">
        <v>215</v>
      </c>
      <c r="C580" s="3">
        <v>0</v>
      </c>
      <c r="D580" s="3" t="s">
        <v>405</v>
      </c>
      <c r="E580" s="3" t="s">
        <v>406</v>
      </c>
      <c r="F580" s="3" t="s">
        <v>405</v>
      </c>
      <c r="G580" s="3" t="s">
        <v>412</v>
      </c>
      <c r="H580" s="3" t="s">
        <v>420</v>
      </c>
      <c r="I580" s="3" t="s">
        <v>984</v>
      </c>
      <c r="J580" s="3" t="s">
        <v>1469</v>
      </c>
      <c r="K580" s="3" t="s">
        <v>1478</v>
      </c>
      <c r="L580" s="3" t="s">
        <v>1494</v>
      </c>
      <c r="M580" s="3" t="s">
        <v>1504</v>
      </c>
      <c r="N580" s="3">
        <v>15636</v>
      </c>
      <c r="P580" s="3">
        <v>2983361</v>
      </c>
      <c r="Q580" s="4">
        <f t="shared" ref="Q580:Q643" si="18">B580*1</f>
        <v>45842</v>
      </c>
      <c r="R580" s="5">
        <f t="shared" ref="R580:R643" si="19">N580-O580</f>
        <v>15636</v>
      </c>
      <c r="S580" s="5" t="str">
        <f>VLOOKUP(A580,コード等整理!$A$3:$C$17,2,FALSE)</f>
        <v>BS</v>
      </c>
      <c r="T580" s="3">
        <f>VLOOKUP(A580,コード等整理!$A$3:$C$17,3,FALSE)</f>
        <v>30</v>
      </c>
    </row>
    <row r="581" spans="1:20" x14ac:dyDescent="0.25">
      <c r="A581" s="3" t="s">
        <v>17</v>
      </c>
      <c r="B581" s="3" t="s">
        <v>216</v>
      </c>
      <c r="C581" s="3">
        <v>0</v>
      </c>
      <c r="D581" s="3" t="s">
        <v>402</v>
      </c>
      <c r="E581" s="3" t="s">
        <v>406</v>
      </c>
      <c r="F581" s="3" t="s">
        <v>402</v>
      </c>
      <c r="G581" s="3" t="s">
        <v>413</v>
      </c>
      <c r="H581" s="3" t="s">
        <v>420</v>
      </c>
      <c r="I581" s="3" t="s">
        <v>506</v>
      </c>
      <c r="J581" s="3" t="s">
        <v>1470</v>
      </c>
      <c r="K581" s="3" t="s">
        <v>1479</v>
      </c>
      <c r="L581" s="3" t="s">
        <v>21</v>
      </c>
      <c r="M581" s="3" t="s">
        <v>1502</v>
      </c>
      <c r="N581" s="3">
        <v>284519</v>
      </c>
      <c r="P581" s="3">
        <v>2757559</v>
      </c>
      <c r="Q581" s="4">
        <f t="shared" si="18"/>
        <v>45843</v>
      </c>
      <c r="R581" s="5">
        <f t="shared" si="19"/>
        <v>284519</v>
      </c>
      <c r="S581" s="5" t="str">
        <f>VLOOKUP(A581,コード等整理!$A$3:$C$17,2,FALSE)</f>
        <v>PL</v>
      </c>
      <c r="T581" s="3">
        <f>VLOOKUP(A581,コード等整理!$A$3:$C$17,3,FALSE)</f>
        <v>150</v>
      </c>
    </row>
    <row r="582" spans="1:20" x14ac:dyDescent="0.25">
      <c r="A582" s="3" t="s">
        <v>27</v>
      </c>
      <c r="B582" s="3" t="s">
        <v>217</v>
      </c>
      <c r="C582" s="3">
        <v>0</v>
      </c>
      <c r="D582" s="3" t="s">
        <v>402</v>
      </c>
      <c r="E582" s="3" t="s">
        <v>407</v>
      </c>
      <c r="F582" s="3" t="s">
        <v>402</v>
      </c>
      <c r="G582" s="3" t="s">
        <v>414</v>
      </c>
      <c r="H582" s="3" t="s">
        <v>420</v>
      </c>
      <c r="I582" s="3" t="s">
        <v>985</v>
      </c>
      <c r="J582" s="3" t="s">
        <v>1474</v>
      </c>
      <c r="K582" s="3" t="s">
        <v>1478</v>
      </c>
      <c r="L582" s="3" t="s">
        <v>1487</v>
      </c>
      <c r="M582" s="3" t="s">
        <v>1497</v>
      </c>
      <c r="O582" s="3">
        <v>308009</v>
      </c>
      <c r="P582" s="3">
        <v>1570269</v>
      </c>
      <c r="Q582" s="4">
        <f t="shared" si="18"/>
        <v>45844</v>
      </c>
      <c r="R582" s="5">
        <f t="shared" si="19"/>
        <v>-308009</v>
      </c>
      <c r="S582" s="5" t="str">
        <f>VLOOKUP(A582,コード等整理!$A$3:$C$17,2,FALSE)</f>
        <v>BS</v>
      </c>
      <c r="T582" s="3">
        <f>VLOOKUP(A582,コード等整理!$A$3:$C$17,3,FALSE)</f>
        <v>20</v>
      </c>
    </row>
    <row r="583" spans="1:20" x14ac:dyDescent="0.25">
      <c r="A583" s="3" t="s">
        <v>28</v>
      </c>
      <c r="B583" s="3" t="s">
        <v>217</v>
      </c>
      <c r="C583" s="3">
        <v>0</v>
      </c>
      <c r="D583" s="3" t="s">
        <v>402</v>
      </c>
      <c r="E583" s="3" t="s">
        <v>408</v>
      </c>
      <c r="F583" s="3" t="s">
        <v>402</v>
      </c>
      <c r="G583" s="3" t="s">
        <v>415</v>
      </c>
      <c r="H583" s="3" t="s">
        <v>422</v>
      </c>
      <c r="I583" s="3" t="s">
        <v>986</v>
      </c>
      <c r="J583" s="3" t="s">
        <v>1468</v>
      </c>
      <c r="K583" s="3" t="s">
        <v>1485</v>
      </c>
      <c r="L583" s="3" t="s">
        <v>19</v>
      </c>
      <c r="M583" s="3" t="s">
        <v>1503</v>
      </c>
      <c r="N583" s="3">
        <v>27589</v>
      </c>
      <c r="P583" s="3">
        <v>1763414</v>
      </c>
      <c r="Q583" s="4">
        <f t="shared" si="18"/>
        <v>45844</v>
      </c>
      <c r="R583" s="5">
        <f t="shared" si="19"/>
        <v>27589</v>
      </c>
      <c r="S583" s="5" t="str">
        <f>VLOOKUP(A583,コード等整理!$A$3:$C$17,2,FALSE)</f>
        <v>BS</v>
      </c>
      <c r="T583" s="3">
        <f>VLOOKUP(A583,コード等整理!$A$3:$C$17,3,FALSE)</f>
        <v>40</v>
      </c>
    </row>
    <row r="584" spans="1:20" x14ac:dyDescent="0.25">
      <c r="A584" s="3" t="s">
        <v>29</v>
      </c>
      <c r="B584" s="3" t="s">
        <v>217</v>
      </c>
      <c r="C584" s="3">
        <v>0</v>
      </c>
      <c r="D584" s="3" t="s">
        <v>404</v>
      </c>
      <c r="E584" s="3" t="s">
        <v>407</v>
      </c>
      <c r="F584" s="3" t="s">
        <v>404</v>
      </c>
      <c r="G584" s="3" t="s">
        <v>417</v>
      </c>
      <c r="H584" s="3" t="s">
        <v>424</v>
      </c>
      <c r="I584" s="3" t="s">
        <v>987</v>
      </c>
      <c r="J584" s="3" t="s">
        <v>1471</v>
      </c>
      <c r="K584" s="3" t="s">
        <v>1486</v>
      </c>
      <c r="L584" s="3" t="s">
        <v>21</v>
      </c>
      <c r="M584" s="3" t="s">
        <v>1497</v>
      </c>
      <c r="N584" s="3">
        <v>244946</v>
      </c>
      <c r="P584" s="3">
        <v>2513974</v>
      </c>
      <c r="Q584" s="4">
        <f t="shared" si="18"/>
        <v>45844</v>
      </c>
      <c r="R584" s="5">
        <f t="shared" si="19"/>
        <v>244946</v>
      </c>
      <c r="S584" s="5" t="str">
        <f>VLOOKUP(A584,コード等整理!$A$3:$C$17,2,FALSE)</f>
        <v>PL</v>
      </c>
      <c r="T584" s="3">
        <f>VLOOKUP(A584,コード等整理!$A$3:$C$17,3,FALSE)</f>
        <v>80</v>
      </c>
    </row>
    <row r="585" spans="1:20" x14ac:dyDescent="0.25">
      <c r="A585" s="3" t="s">
        <v>24</v>
      </c>
      <c r="B585" s="3" t="s">
        <v>217</v>
      </c>
      <c r="C585" s="3">
        <v>0</v>
      </c>
      <c r="D585" s="3" t="s">
        <v>396</v>
      </c>
      <c r="E585" s="3" t="s">
        <v>407</v>
      </c>
      <c r="F585" s="3" t="s">
        <v>396</v>
      </c>
      <c r="G585" s="3" t="s">
        <v>414</v>
      </c>
      <c r="H585" s="3" t="s">
        <v>423</v>
      </c>
      <c r="I585" s="3" t="s">
        <v>988</v>
      </c>
      <c r="J585" s="3" t="s">
        <v>1475</v>
      </c>
      <c r="K585" s="3" t="s">
        <v>1486</v>
      </c>
      <c r="L585" s="3" t="s">
        <v>1489</v>
      </c>
      <c r="M585" s="3" t="s">
        <v>1503</v>
      </c>
      <c r="N585" s="3">
        <v>300773</v>
      </c>
      <c r="P585" s="3">
        <v>2653036</v>
      </c>
      <c r="Q585" s="4">
        <f t="shared" si="18"/>
        <v>45844</v>
      </c>
      <c r="R585" s="5">
        <f t="shared" si="19"/>
        <v>300773</v>
      </c>
      <c r="S585" s="5" t="str">
        <f>VLOOKUP(A585,コード等整理!$A$3:$C$17,2,FALSE)</f>
        <v>PL</v>
      </c>
      <c r="T585" s="3">
        <f>VLOOKUP(A585,コード等整理!$A$3:$C$17,3,FALSE)</f>
        <v>140</v>
      </c>
    </row>
    <row r="586" spans="1:20" x14ac:dyDescent="0.25">
      <c r="A586" s="3" t="s">
        <v>16</v>
      </c>
      <c r="B586" s="3" t="s">
        <v>218</v>
      </c>
      <c r="C586" s="3">
        <v>0</v>
      </c>
      <c r="D586" s="3" t="s">
        <v>402</v>
      </c>
      <c r="E586" s="3" t="s">
        <v>407</v>
      </c>
      <c r="F586" s="3" t="s">
        <v>402</v>
      </c>
      <c r="G586" s="3" t="s">
        <v>24</v>
      </c>
      <c r="H586" s="3" t="s">
        <v>418</v>
      </c>
      <c r="I586" s="3" t="s">
        <v>447</v>
      </c>
      <c r="J586" s="3" t="s">
        <v>1474</v>
      </c>
      <c r="K586" s="3" t="s">
        <v>1478</v>
      </c>
      <c r="L586" s="3" t="s">
        <v>1492</v>
      </c>
      <c r="M586" s="3" t="s">
        <v>1496</v>
      </c>
      <c r="O586" s="3">
        <v>375201</v>
      </c>
      <c r="P586" s="3">
        <v>2813919</v>
      </c>
      <c r="Q586" s="4">
        <f t="shared" si="18"/>
        <v>45845</v>
      </c>
      <c r="R586" s="5">
        <f t="shared" si="19"/>
        <v>-375201</v>
      </c>
      <c r="S586" s="5" t="str">
        <f>VLOOKUP(A586,コード等整理!$A$3:$C$17,2,FALSE)</f>
        <v>BS</v>
      </c>
      <c r="T586" s="3">
        <f>VLOOKUP(A586,コード等整理!$A$3:$C$17,3,FALSE)</f>
        <v>50</v>
      </c>
    </row>
    <row r="587" spans="1:20" x14ac:dyDescent="0.25">
      <c r="A587" s="3" t="s">
        <v>30</v>
      </c>
      <c r="B587" s="3" t="s">
        <v>218</v>
      </c>
      <c r="C587" s="3">
        <v>0</v>
      </c>
      <c r="D587" s="3" t="s">
        <v>396</v>
      </c>
      <c r="E587" s="3" t="s">
        <v>406</v>
      </c>
      <c r="F587" s="3" t="s">
        <v>396</v>
      </c>
      <c r="G587" s="3" t="s">
        <v>413</v>
      </c>
      <c r="H587" s="3" t="s">
        <v>423</v>
      </c>
      <c r="I587" s="3" t="s">
        <v>989</v>
      </c>
      <c r="J587" s="3" t="s">
        <v>1476</v>
      </c>
      <c r="K587" s="3" t="s">
        <v>1483</v>
      </c>
      <c r="L587" s="3" t="s">
        <v>19</v>
      </c>
      <c r="M587" s="3" t="s">
        <v>1495</v>
      </c>
      <c r="N587" s="3">
        <v>465804</v>
      </c>
      <c r="P587" s="3">
        <v>741785</v>
      </c>
      <c r="Q587" s="4">
        <f t="shared" si="18"/>
        <v>45845</v>
      </c>
      <c r="R587" s="5">
        <f t="shared" si="19"/>
        <v>465804</v>
      </c>
      <c r="S587" s="5" t="str">
        <f>VLOOKUP(A587,コード等整理!$A$3:$C$17,2,FALSE)</f>
        <v>PL</v>
      </c>
      <c r="T587" s="3">
        <f>VLOOKUP(A587,コード等整理!$A$3:$C$17,3,FALSE)</f>
        <v>70</v>
      </c>
    </row>
    <row r="588" spans="1:20" x14ac:dyDescent="0.25">
      <c r="A588" s="3" t="s">
        <v>17</v>
      </c>
      <c r="B588" s="3" t="s">
        <v>219</v>
      </c>
      <c r="C588" s="3">
        <v>0</v>
      </c>
      <c r="D588" s="3" t="s">
        <v>404</v>
      </c>
      <c r="E588" s="3" t="s">
        <v>406</v>
      </c>
      <c r="F588" s="3" t="s">
        <v>404</v>
      </c>
      <c r="G588" s="3" t="s">
        <v>417</v>
      </c>
      <c r="H588" s="3" t="s">
        <v>420</v>
      </c>
      <c r="I588" s="3" t="s">
        <v>990</v>
      </c>
      <c r="J588" s="3" t="s">
        <v>1468</v>
      </c>
      <c r="K588" s="3" t="s">
        <v>1486</v>
      </c>
      <c r="L588" s="3" t="s">
        <v>1488</v>
      </c>
      <c r="M588" s="3" t="s">
        <v>1498</v>
      </c>
      <c r="N588" s="3">
        <v>132591</v>
      </c>
      <c r="P588" s="3">
        <v>2960309</v>
      </c>
      <c r="Q588" s="4">
        <f t="shared" si="18"/>
        <v>45846</v>
      </c>
      <c r="R588" s="5">
        <f t="shared" si="19"/>
        <v>132591</v>
      </c>
      <c r="S588" s="5" t="str">
        <f>VLOOKUP(A588,コード等整理!$A$3:$C$17,2,FALSE)</f>
        <v>PL</v>
      </c>
      <c r="T588" s="3">
        <f>VLOOKUP(A588,コード等整理!$A$3:$C$17,3,FALSE)</f>
        <v>150</v>
      </c>
    </row>
    <row r="589" spans="1:20" x14ac:dyDescent="0.25">
      <c r="A589" s="3" t="s">
        <v>17</v>
      </c>
      <c r="B589" s="3" t="s">
        <v>219</v>
      </c>
      <c r="C589" s="3">
        <v>0</v>
      </c>
      <c r="D589" s="3" t="s">
        <v>397</v>
      </c>
      <c r="E589" s="3" t="s">
        <v>406</v>
      </c>
      <c r="F589" s="3" t="s">
        <v>397</v>
      </c>
      <c r="G589" s="3" t="s">
        <v>24</v>
      </c>
      <c r="H589" s="3" t="s">
        <v>423</v>
      </c>
      <c r="I589" s="3" t="s">
        <v>991</v>
      </c>
      <c r="J589" s="3" t="s">
        <v>1470</v>
      </c>
      <c r="K589" s="3" t="s">
        <v>1486</v>
      </c>
      <c r="L589" s="3" t="s">
        <v>1491</v>
      </c>
      <c r="M589" s="3" t="s">
        <v>1503</v>
      </c>
      <c r="O589" s="3">
        <v>63070</v>
      </c>
      <c r="P589" s="3">
        <v>1427789</v>
      </c>
      <c r="Q589" s="4">
        <f t="shared" si="18"/>
        <v>45846</v>
      </c>
      <c r="R589" s="5">
        <f t="shared" si="19"/>
        <v>-63070</v>
      </c>
      <c r="S589" s="5" t="str">
        <f>VLOOKUP(A589,コード等整理!$A$3:$C$17,2,FALSE)</f>
        <v>PL</v>
      </c>
      <c r="T589" s="3">
        <f>VLOOKUP(A589,コード等整理!$A$3:$C$17,3,FALSE)</f>
        <v>150</v>
      </c>
    </row>
    <row r="590" spans="1:20" x14ac:dyDescent="0.25">
      <c r="A590" s="3" t="s">
        <v>28</v>
      </c>
      <c r="B590" s="3" t="s">
        <v>219</v>
      </c>
      <c r="C590" s="3">
        <v>0</v>
      </c>
      <c r="D590" s="3" t="s">
        <v>405</v>
      </c>
      <c r="E590" s="3" t="s">
        <v>406</v>
      </c>
      <c r="F590" s="3" t="s">
        <v>405</v>
      </c>
      <c r="G590" s="3" t="s">
        <v>417</v>
      </c>
      <c r="H590" s="3" t="s">
        <v>421</v>
      </c>
      <c r="I590" s="3" t="s">
        <v>992</v>
      </c>
      <c r="J590" s="3" t="s">
        <v>1473</v>
      </c>
      <c r="K590" s="3" t="s">
        <v>1483</v>
      </c>
      <c r="L590" s="3" t="s">
        <v>1487</v>
      </c>
      <c r="M590" s="3" t="s">
        <v>1500</v>
      </c>
      <c r="O590" s="3">
        <v>159600</v>
      </c>
      <c r="P590" s="3">
        <v>1439902</v>
      </c>
      <c r="Q590" s="4">
        <f t="shared" si="18"/>
        <v>45846</v>
      </c>
      <c r="R590" s="5">
        <f t="shared" si="19"/>
        <v>-159600</v>
      </c>
      <c r="S590" s="5" t="str">
        <f>VLOOKUP(A590,コード等整理!$A$3:$C$17,2,FALSE)</f>
        <v>BS</v>
      </c>
      <c r="T590" s="3">
        <f>VLOOKUP(A590,コード等整理!$A$3:$C$17,3,FALSE)</f>
        <v>40</v>
      </c>
    </row>
    <row r="591" spans="1:20" x14ac:dyDescent="0.25">
      <c r="A591" s="3" t="s">
        <v>16</v>
      </c>
      <c r="B591" s="3" t="s">
        <v>219</v>
      </c>
      <c r="C591" s="3">
        <v>0</v>
      </c>
      <c r="D591" s="3" t="s">
        <v>397</v>
      </c>
      <c r="E591" s="3" t="s">
        <v>408</v>
      </c>
      <c r="F591" s="3" t="s">
        <v>397</v>
      </c>
      <c r="G591" s="3" t="s">
        <v>415</v>
      </c>
      <c r="H591" s="3" t="s">
        <v>422</v>
      </c>
      <c r="I591" s="3" t="s">
        <v>993</v>
      </c>
      <c r="J591" s="3" t="s">
        <v>1472</v>
      </c>
      <c r="K591" s="3" t="s">
        <v>1479</v>
      </c>
      <c r="L591" s="3" t="s">
        <v>1489</v>
      </c>
      <c r="M591" s="3" t="s">
        <v>1504</v>
      </c>
      <c r="O591" s="3">
        <v>471989</v>
      </c>
      <c r="P591" s="3">
        <v>1461236</v>
      </c>
      <c r="Q591" s="4">
        <f t="shared" si="18"/>
        <v>45846</v>
      </c>
      <c r="R591" s="5">
        <f t="shared" si="19"/>
        <v>-471989</v>
      </c>
      <c r="S591" s="5" t="str">
        <f>VLOOKUP(A591,コード等整理!$A$3:$C$17,2,FALSE)</f>
        <v>BS</v>
      </c>
      <c r="T591" s="3">
        <f>VLOOKUP(A591,コード等整理!$A$3:$C$17,3,FALSE)</f>
        <v>50</v>
      </c>
    </row>
    <row r="592" spans="1:20" x14ac:dyDescent="0.25">
      <c r="A592" s="3" t="s">
        <v>18</v>
      </c>
      <c r="B592" s="3" t="s">
        <v>219</v>
      </c>
      <c r="C592" s="3">
        <v>0</v>
      </c>
      <c r="D592" s="3" t="s">
        <v>399</v>
      </c>
      <c r="E592" s="3" t="s">
        <v>408</v>
      </c>
      <c r="F592" s="3" t="s">
        <v>399</v>
      </c>
      <c r="G592" s="3" t="s">
        <v>411</v>
      </c>
      <c r="H592" s="3" t="s">
        <v>418</v>
      </c>
      <c r="I592" s="3" t="s">
        <v>994</v>
      </c>
      <c r="J592" s="3" t="s">
        <v>1473</v>
      </c>
      <c r="K592" s="3" t="s">
        <v>1479</v>
      </c>
      <c r="L592" s="3" t="s">
        <v>19</v>
      </c>
      <c r="M592" s="3" t="s">
        <v>1495</v>
      </c>
      <c r="N592" s="3">
        <v>83437</v>
      </c>
      <c r="P592" s="3">
        <v>2350991</v>
      </c>
      <c r="Q592" s="4">
        <f t="shared" si="18"/>
        <v>45846</v>
      </c>
      <c r="R592" s="5">
        <f t="shared" si="19"/>
        <v>83437</v>
      </c>
      <c r="S592" s="5" t="str">
        <f>VLOOKUP(A592,コード等整理!$A$3:$C$17,2,FALSE)</f>
        <v>PL</v>
      </c>
      <c r="T592" s="3">
        <f>VLOOKUP(A592,コード等整理!$A$3:$C$17,3,FALSE)</f>
        <v>90</v>
      </c>
    </row>
    <row r="593" spans="1:20" x14ac:dyDescent="0.25">
      <c r="A593" s="3" t="s">
        <v>17</v>
      </c>
      <c r="B593" s="3" t="s">
        <v>220</v>
      </c>
      <c r="C593" s="3">
        <v>0</v>
      </c>
      <c r="D593" s="3" t="s">
        <v>398</v>
      </c>
      <c r="E593" s="3" t="s">
        <v>406</v>
      </c>
      <c r="F593" s="3" t="s">
        <v>398</v>
      </c>
      <c r="G593" s="3" t="s">
        <v>24</v>
      </c>
      <c r="H593" s="3" t="s">
        <v>422</v>
      </c>
      <c r="I593" s="3" t="s">
        <v>995</v>
      </c>
      <c r="J593" s="3" t="s">
        <v>1468</v>
      </c>
      <c r="K593" s="3" t="s">
        <v>1480</v>
      </c>
      <c r="L593" s="3" t="s">
        <v>1493</v>
      </c>
      <c r="M593" s="3" t="s">
        <v>1501</v>
      </c>
      <c r="N593" s="3">
        <v>152829</v>
      </c>
      <c r="P593" s="3">
        <v>1340515</v>
      </c>
      <c r="Q593" s="4">
        <f t="shared" si="18"/>
        <v>45847</v>
      </c>
      <c r="R593" s="5">
        <f t="shared" si="19"/>
        <v>152829</v>
      </c>
      <c r="S593" s="5" t="str">
        <f>VLOOKUP(A593,コード等整理!$A$3:$C$17,2,FALSE)</f>
        <v>PL</v>
      </c>
      <c r="T593" s="3">
        <f>VLOOKUP(A593,コード等整理!$A$3:$C$17,3,FALSE)</f>
        <v>150</v>
      </c>
    </row>
    <row r="594" spans="1:20" x14ac:dyDescent="0.25">
      <c r="A594" s="3" t="s">
        <v>18</v>
      </c>
      <c r="B594" s="3" t="s">
        <v>220</v>
      </c>
      <c r="C594" s="3">
        <v>0</v>
      </c>
      <c r="D594" s="3" t="s">
        <v>399</v>
      </c>
      <c r="E594" s="3" t="s">
        <v>408</v>
      </c>
      <c r="F594" s="3" t="s">
        <v>399</v>
      </c>
      <c r="G594" s="3" t="s">
        <v>417</v>
      </c>
      <c r="H594" s="3" t="s">
        <v>424</v>
      </c>
      <c r="I594" s="3" t="s">
        <v>996</v>
      </c>
      <c r="J594" s="3" t="s">
        <v>1471</v>
      </c>
      <c r="K594" s="3" t="s">
        <v>1478</v>
      </c>
      <c r="L594" s="3" t="s">
        <v>1489</v>
      </c>
      <c r="M594" s="3" t="s">
        <v>1497</v>
      </c>
      <c r="O594" s="3">
        <v>182894</v>
      </c>
      <c r="P594" s="3">
        <v>652981</v>
      </c>
      <c r="Q594" s="4">
        <f t="shared" si="18"/>
        <v>45847</v>
      </c>
      <c r="R594" s="5">
        <f t="shared" si="19"/>
        <v>-182894</v>
      </c>
      <c r="S594" s="5" t="str">
        <f>VLOOKUP(A594,コード等整理!$A$3:$C$17,2,FALSE)</f>
        <v>PL</v>
      </c>
      <c r="T594" s="3">
        <f>VLOOKUP(A594,コード等整理!$A$3:$C$17,3,FALSE)</f>
        <v>90</v>
      </c>
    </row>
    <row r="595" spans="1:20" x14ac:dyDescent="0.25">
      <c r="A595" s="3" t="s">
        <v>27</v>
      </c>
      <c r="B595" s="3" t="s">
        <v>221</v>
      </c>
      <c r="C595" s="3">
        <v>0</v>
      </c>
      <c r="D595" s="3" t="s">
        <v>403</v>
      </c>
      <c r="E595" s="3" t="s">
        <v>408</v>
      </c>
      <c r="F595" s="3" t="s">
        <v>403</v>
      </c>
      <c r="G595" s="3" t="s">
        <v>413</v>
      </c>
      <c r="H595" s="3" t="s">
        <v>423</v>
      </c>
      <c r="I595" s="3" t="s">
        <v>997</v>
      </c>
      <c r="J595" s="3" t="s">
        <v>1475</v>
      </c>
      <c r="K595" s="3" t="s">
        <v>1481</v>
      </c>
      <c r="L595" s="3" t="s">
        <v>1491</v>
      </c>
      <c r="M595" s="3" t="s">
        <v>1503</v>
      </c>
      <c r="N595" s="3">
        <v>36850</v>
      </c>
      <c r="P595" s="3">
        <v>2132362</v>
      </c>
      <c r="Q595" s="4">
        <f t="shared" si="18"/>
        <v>45848</v>
      </c>
      <c r="R595" s="5">
        <f t="shared" si="19"/>
        <v>36850</v>
      </c>
      <c r="S595" s="5" t="str">
        <f>VLOOKUP(A595,コード等整理!$A$3:$C$17,2,FALSE)</f>
        <v>BS</v>
      </c>
      <c r="T595" s="3">
        <f>VLOOKUP(A595,コード等整理!$A$3:$C$17,3,FALSE)</f>
        <v>20</v>
      </c>
    </row>
    <row r="596" spans="1:20" x14ac:dyDescent="0.25">
      <c r="A596" s="3" t="s">
        <v>24</v>
      </c>
      <c r="B596" s="3" t="s">
        <v>222</v>
      </c>
      <c r="C596" s="3">
        <v>0</v>
      </c>
      <c r="D596" s="3" t="s">
        <v>404</v>
      </c>
      <c r="E596" s="3" t="s">
        <v>408</v>
      </c>
      <c r="F596" s="3" t="s">
        <v>404</v>
      </c>
      <c r="G596" s="3" t="s">
        <v>414</v>
      </c>
      <c r="H596" s="3" t="s">
        <v>421</v>
      </c>
      <c r="I596" s="3" t="s">
        <v>998</v>
      </c>
      <c r="J596" s="3" t="s">
        <v>1472</v>
      </c>
      <c r="K596" s="3" t="s">
        <v>1482</v>
      </c>
      <c r="L596" s="3" t="s">
        <v>1489</v>
      </c>
      <c r="M596" s="3" t="s">
        <v>1499</v>
      </c>
      <c r="O596" s="3">
        <v>40969</v>
      </c>
      <c r="P596" s="3">
        <v>1049659</v>
      </c>
      <c r="Q596" s="4">
        <f t="shared" si="18"/>
        <v>45849</v>
      </c>
      <c r="R596" s="5">
        <f t="shared" si="19"/>
        <v>-40969</v>
      </c>
      <c r="S596" s="5" t="str">
        <f>VLOOKUP(A596,コード等整理!$A$3:$C$17,2,FALSE)</f>
        <v>PL</v>
      </c>
      <c r="T596" s="3">
        <f>VLOOKUP(A596,コード等整理!$A$3:$C$17,3,FALSE)</f>
        <v>140</v>
      </c>
    </row>
    <row r="597" spans="1:20" x14ac:dyDescent="0.25">
      <c r="A597" s="3" t="s">
        <v>25</v>
      </c>
      <c r="B597" s="3" t="s">
        <v>222</v>
      </c>
      <c r="C597" s="3">
        <v>0</v>
      </c>
      <c r="D597" s="3" t="s">
        <v>399</v>
      </c>
      <c r="E597" s="3" t="s">
        <v>407</v>
      </c>
      <c r="F597" s="3" t="s">
        <v>399</v>
      </c>
      <c r="G597" s="3" t="s">
        <v>412</v>
      </c>
      <c r="H597" s="3" t="s">
        <v>420</v>
      </c>
      <c r="I597" s="3" t="s">
        <v>999</v>
      </c>
      <c r="J597" s="3" t="s">
        <v>1469</v>
      </c>
      <c r="K597" s="3" t="s">
        <v>1478</v>
      </c>
      <c r="L597" s="3" t="s">
        <v>1490</v>
      </c>
      <c r="M597" s="3" t="s">
        <v>1497</v>
      </c>
      <c r="O597" s="3">
        <v>318734</v>
      </c>
      <c r="P597" s="3">
        <v>1141017</v>
      </c>
      <c r="Q597" s="4">
        <f t="shared" si="18"/>
        <v>45849</v>
      </c>
      <c r="R597" s="5">
        <f t="shared" si="19"/>
        <v>-318734</v>
      </c>
      <c r="S597" s="5" t="str">
        <f>VLOOKUP(A597,コード等整理!$A$3:$C$17,2,FALSE)</f>
        <v>BS</v>
      </c>
      <c r="T597" s="3">
        <f>VLOOKUP(A597,コード等整理!$A$3:$C$17,3,FALSE)</f>
        <v>60</v>
      </c>
    </row>
    <row r="598" spans="1:20" x14ac:dyDescent="0.25">
      <c r="A598" s="3" t="s">
        <v>25</v>
      </c>
      <c r="B598" s="3" t="s">
        <v>223</v>
      </c>
      <c r="C598" s="3">
        <v>0</v>
      </c>
      <c r="D598" s="3" t="s">
        <v>400</v>
      </c>
      <c r="E598" s="3" t="s">
        <v>408</v>
      </c>
      <c r="F598" s="3" t="s">
        <v>400</v>
      </c>
      <c r="G598" s="3" t="s">
        <v>413</v>
      </c>
      <c r="H598" s="3" t="s">
        <v>423</v>
      </c>
      <c r="I598" s="3" t="s">
        <v>1000</v>
      </c>
      <c r="J598" s="3" t="s">
        <v>1471</v>
      </c>
      <c r="K598" s="3" t="s">
        <v>1477</v>
      </c>
      <c r="L598" s="3" t="s">
        <v>1494</v>
      </c>
      <c r="M598" s="3" t="s">
        <v>1498</v>
      </c>
      <c r="O598" s="3">
        <v>35273</v>
      </c>
      <c r="P598" s="3">
        <v>1810532</v>
      </c>
      <c r="Q598" s="4">
        <f t="shared" si="18"/>
        <v>45850</v>
      </c>
      <c r="R598" s="5">
        <f t="shared" si="19"/>
        <v>-35273</v>
      </c>
      <c r="S598" s="5" t="str">
        <f>VLOOKUP(A598,コード等整理!$A$3:$C$17,2,FALSE)</f>
        <v>BS</v>
      </c>
      <c r="T598" s="3">
        <f>VLOOKUP(A598,コード等整理!$A$3:$C$17,3,FALSE)</f>
        <v>60</v>
      </c>
    </row>
    <row r="599" spans="1:20" x14ac:dyDescent="0.25">
      <c r="A599" s="3" t="s">
        <v>24</v>
      </c>
      <c r="B599" s="3" t="s">
        <v>224</v>
      </c>
      <c r="C599" s="3">
        <v>0</v>
      </c>
      <c r="D599" s="3" t="s">
        <v>396</v>
      </c>
      <c r="E599" s="3" t="s">
        <v>406</v>
      </c>
      <c r="F599" s="3" t="s">
        <v>396</v>
      </c>
      <c r="G599" s="3" t="s">
        <v>24</v>
      </c>
      <c r="H599" s="3" t="s">
        <v>423</v>
      </c>
      <c r="I599" s="3" t="s">
        <v>637</v>
      </c>
      <c r="J599" s="3" t="s">
        <v>1472</v>
      </c>
      <c r="K599" s="3" t="s">
        <v>1479</v>
      </c>
      <c r="L599" s="3" t="s">
        <v>1491</v>
      </c>
      <c r="M599" s="3" t="s">
        <v>1503</v>
      </c>
      <c r="N599" s="3">
        <v>189901</v>
      </c>
      <c r="P599" s="3">
        <v>1489146</v>
      </c>
      <c r="Q599" s="4">
        <f t="shared" si="18"/>
        <v>45851</v>
      </c>
      <c r="R599" s="5">
        <f t="shared" si="19"/>
        <v>189901</v>
      </c>
      <c r="S599" s="5" t="str">
        <f>VLOOKUP(A599,コード等整理!$A$3:$C$17,2,FALSE)</f>
        <v>PL</v>
      </c>
      <c r="T599" s="3">
        <f>VLOOKUP(A599,コード等整理!$A$3:$C$17,3,FALSE)</f>
        <v>140</v>
      </c>
    </row>
    <row r="600" spans="1:20" x14ac:dyDescent="0.25">
      <c r="A600" s="3" t="s">
        <v>30</v>
      </c>
      <c r="B600" s="3" t="s">
        <v>224</v>
      </c>
      <c r="C600" s="3">
        <v>0</v>
      </c>
      <c r="D600" s="3" t="s">
        <v>401</v>
      </c>
      <c r="E600" s="3" t="s">
        <v>406</v>
      </c>
      <c r="F600" s="3" t="s">
        <v>401</v>
      </c>
      <c r="G600" s="3" t="s">
        <v>414</v>
      </c>
      <c r="H600" s="3" t="s">
        <v>418</v>
      </c>
      <c r="I600" s="3" t="s">
        <v>1001</v>
      </c>
      <c r="J600" s="3" t="s">
        <v>1472</v>
      </c>
      <c r="K600" s="3" t="s">
        <v>1486</v>
      </c>
      <c r="L600" s="3" t="s">
        <v>1494</v>
      </c>
      <c r="M600" s="3" t="s">
        <v>1499</v>
      </c>
      <c r="O600" s="3">
        <v>30497</v>
      </c>
      <c r="P600" s="3">
        <v>543899</v>
      </c>
      <c r="Q600" s="4">
        <f t="shared" si="18"/>
        <v>45851</v>
      </c>
      <c r="R600" s="5">
        <f t="shared" si="19"/>
        <v>-30497</v>
      </c>
      <c r="S600" s="5" t="str">
        <f>VLOOKUP(A600,コード等整理!$A$3:$C$17,2,FALSE)</f>
        <v>PL</v>
      </c>
      <c r="T600" s="3">
        <f>VLOOKUP(A600,コード等整理!$A$3:$C$17,3,FALSE)</f>
        <v>70</v>
      </c>
    </row>
    <row r="601" spans="1:20" x14ac:dyDescent="0.25">
      <c r="A601" s="3" t="s">
        <v>20</v>
      </c>
      <c r="B601" s="3" t="s">
        <v>225</v>
      </c>
      <c r="C601" s="3">
        <v>0</v>
      </c>
      <c r="D601" s="3" t="s">
        <v>400</v>
      </c>
      <c r="E601" s="3" t="s">
        <v>408</v>
      </c>
      <c r="F601" s="3" t="s">
        <v>400</v>
      </c>
      <c r="G601" s="3" t="s">
        <v>416</v>
      </c>
      <c r="H601" s="3" t="s">
        <v>422</v>
      </c>
      <c r="I601" s="3" t="s">
        <v>1002</v>
      </c>
      <c r="J601" s="3" t="s">
        <v>1472</v>
      </c>
      <c r="K601" s="3" t="s">
        <v>1481</v>
      </c>
      <c r="L601" s="3" t="s">
        <v>21</v>
      </c>
      <c r="M601" s="3" t="s">
        <v>1498</v>
      </c>
      <c r="N601" s="3">
        <v>266250</v>
      </c>
      <c r="P601" s="3">
        <v>1773949</v>
      </c>
      <c r="Q601" s="4">
        <f t="shared" si="18"/>
        <v>45852</v>
      </c>
      <c r="R601" s="5">
        <f t="shared" si="19"/>
        <v>266250</v>
      </c>
      <c r="S601" s="5" t="str">
        <f>VLOOKUP(A601,コード等整理!$A$3:$C$17,2,FALSE)</f>
        <v>PL</v>
      </c>
      <c r="T601" s="3">
        <f>VLOOKUP(A601,コード等整理!$A$3:$C$17,3,FALSE)</f>
        <v>110</v>
      </c>
    </row>
    <row r="602" spans="1:20" x14ac:dyDescent="0.25">
      <c r="A602" s="3" t="s">
        <v>29</v>
      </c>
      <c r="B602" s="3" t="s">
        <v>225</v>
      </c>
      <c r="C602" s="3">
        <v>0</v>
      </c>
      <c r="D602" s="3" t="s">
        <v>404</v>
      </c>
      <c r="E602" s="3" t="s">
        <v>408</v>
      </c>
      <c r="F602" s="3" t="s">
        <v>404</v>
      </c>
      <c r="G602" s="3" t="s">
        <v>415</v>
      </c>
      <c r="H602" s="3" t="s">
        <v>419</v>
      </c>
      <c r="I602" s="3" t="s">
        <v>1003</v>
      </c>
      <c r="J602" s="3" t="s">
        <v>1474</v>
      </c>
      <c r="K602" s="3" t="s">
        <v>1478</v>
      </c>
      <c r="L602" s="3" t="s">
        <v>1493</v>
      </c>
      <c r="M602" s="3" t="s">
        <v>1498</v>
      </c>
      <c r="O602" s="3">
        <v>233327</v>
      </c>
      <c r="P602" s="3">
        <v>568629</v>
      </c>
      <c r="Q602" s="4">
        <f t="shared" si="18"/>
        <v>45852</v>
      </c>
      <c r="R602" s="5">
        <f t="shared" si="19"/>
        <v>-233327</v>
      </c>
      <c r="S602" s="5" t="str">
        <f>VLOOKUP(A602,コード等整理!$A$3:$C$17,2,FALSE)</f>
        <v>PL</v>
      </c>
      <c r="T602" s="3">
        <f>VLOOKUP(A602,コード等整理!$A$3:$C$17,3,FALSE)</f>
        <v>80</v>
      </c>
    </row>
    <row r="603" spans="1:20" x14ac:dyDescent="0.25">
      <c r="A603" s="3" t="s">
        <v>20</v>
      </c>
      <c r="B603" s="3" t="s">
        <v>225</v>
      </c>
      <c r="C603" s="3">
        <v>0</v>
      </c>
      <c r="D603" s="3" t="s">
        <v>399</v>
      </c>
      <c r="E603" s="3" t="s">
        <v>408</v>
      </c>
      <c r="F603" s="3" t="s">
        <v>399</v>
      </c>
      <c r="G603" s="3" t="s">
        <v>409</v>
      </c>
      <c r="H603" s="3" t="s">
        <v>418</v>
      </c>
      <c r="I603" s="3" t="s">
        <v>1004</v>
      </c>
      <c r="J603" s="3" t="s">
        <v>1471</v>
      </c>
      <c r="K603" s="3" t="s">
        <v>1480</v>
      </c>
      <c r="L603" s="3" t="s">
        <v>21</v>
      </c>
      <c r="M603" s="3" t="s">
        <v>1504</v>
      </c>
      <c r="O603" s="3">
        <v>247220</v>
      </c>
      <c r="P603" s="3">
        <v>872210</v>
      </c>
      <c r="Q603" s="4">
        <f t="shared" si="18"/>
        <v>45852</v>
      </c>
      <c r="R603" s="5">
        <f t="shared" si="19"/>
        <v>-247220</v>
      </c>
      <c r="S603" s="5" t="str">
        <f>VLOOKUP(A603,コード等整理!$A$3:$C$17,2,FALSE)</f>
        <v>PL</v>
      </c>
      <c r="T603" s="3">
        <f>VLOOKUP(A603,コード等整理!$A$3:$C$17,3,FALSE)</f>
        <v>110</v>
      </c>
    </row>
    <row r="604" spans="1:20" x14ac:dyDescent="0.25">
      <c r="A604" s="3" t="s">
        <v>24</v>
      </c>
      <c r="B604" s="3" t="s">
        <v>225</v>
      </c>
      <c r="C604" s="3">
        <v>0</v>
      </c>
      <c r="D604" s="3" t="s">
        <v>400</v>
      </c>
      <c r="E604" s="3" t="s">
        <v>406</v>
      </c>
      <c r="F604" s="3" t="s">
        <v>400</v>
      </c>
      <c r="G604" s="3" t="s">
        <v>417</v>
      </c>
      <c r="H604" s="3" t="s">
        <v>419</v>
      </c>
      <c r="I604" s="3" t="s">
        <v>1005</v>
      </c>
      <c r="J604" s="3" t="s">
        <v>1468</v>
      </c>
      <c r="K604" s="3" t="s">
        <v>1479</v>
      </c>
      <c r="L604" s="3" t="s">
        <v>1487</v>
      </c>
      <c r="M604" s="3" t="s">
        <v>1504</v>
      </c>
      <c r="O604" s="3">
        <v>399063</v>
      </c>
      <c r="P604" s="3">
        <v>1447165</v>
      </c>
      <c r="Q604" s="4">
        <f t="shared" si="18"/>
        <v>45852</v>
      </c>
      <c r="R604" s="5">
        <f t="shared" si="19"/>
        <v>-399063</v>
      </c>
      <c r="S604" s="5" t="str">
        <f>VLOOKUP(A604,コード等整理!$A$3:$C$17,2,FALSE)</f>
        <v>PL</v>
      </c>
      <c r="T604" s="3">
        <f>VLOOKUP(A604,コード等整理!$A$3:$C$17,3,FALSE)</f>
        <v>140</v>
      </c>
    </row>
    <row r="605" spans="1:20" x14ac:dyDescent="0.25">
      <c r="A605" s="3" t="s">
        <v>22</v>
      </c>
      <c r="B605" s="3" t="s">
        <v>226</v>
      </c>
      <c r="C605" s="3">
        <v>0</v>
      </c>
      <c r="D605" s="3" t="s">
        <v>401</v>
      </c>
      <c r="E605" s="3" t="s">
        <v>406</v>
      </c>
      <c r="F605" s="3" t="s">
        <v>401</v>
      </c>
      <c r="G605" s="3" t="s">
        <v>414</v>
      </c>
      <c r="H605" s="3" t="s">
        <v>423</v>
      </c>
      <c r="I605" s="3" t="s">
        <v>1006</v>
      </c>
      <c r="J605" s="3" t="s">
        <v>1470</v>
      </c>
      <c r="K605" s="3" t="s">
        <v>1485</v>
      </c>
      <c r="L605" s="3" t="s">
        <v>1491</v>
      </c>
      <c r="M605" s="3" t="s">
        <v>1500</v>
      </c>
      <c r="O605" s="3">
        <v>91146</v>
      </c>
      <c r="P605" s="3">
        <v>1511816</v>
      </c>
      <c r="Q605" s="4">
        <f t="shared" si="18"/>
        <v>45853</v>
      </c>
      <c r="R605" s="5">
        <f t="shared" si="19"/>
        <v>-91146</v>
      </c>
      <c r="S605" s="5" t="str">
        <f>VLOOKUP(A605,コード等整理!$A$3:$C$17,2,FALSE)</f>
        <v>BS</v>
      </c>
      <c r="T605" s="3">
        <f>VLOOKUP(A605,コード等整理!$A$3:$C$17,3,FALSE)</f>
        <v>10</v>
      </c>
    </row>
    <row r="606" spans="1:20" x14ac:dyDescent="0.25">
      <c r="A606" s="3" t="s">
        <v>22</v>
      </c>
      <c r="B606" s="3" t="s">
        <v>226</v>
      </c>
      <c r="C606" s="3">
        <v>0</v>
      </c>
      <c r="D606" s="3" t="s">
        <v>398</v>
      </c>
      <c r="E606" s="3" t="s">
        <v>407</v>
      </c>
      <c r="F606" s="3" t="s">
        <v>398</v>
      </c>
      <c r="G606" s="3" t="s">
        <v>413</v>
      </c>
      <c r="H606" s="3" t="s">
        <v>423</v>
      </c>
      <c r="I606" s="3" t="s">
        <v>1007</v>
      </c>
      <c r="J606" s="3" t="s">
        <v>1473</v>
      </c>
      <c r="K606" s="3" t="s">
        <v>1486</v>
      </c>
      <c r="L606" s="3" t="s">
        <v>1491</v>
      </c>
      <c r="M606" s="3" t="s">
        <v>1497</v>
      </c>
      <c r="O606" s="3">
        <v>81014</v>
      </c>
      <c r="P606" s="3">
        <v>1748522</v>
      </c>
      <c r="Q606" s="4">
        <f t="shared" si="18"/>
        <v>45853</v>
      </c>
      <c r="R606" s="5">
        <f t="shared" si="19"/>
        <v>-81014</v>
      </c>
      <c r="S606" s="5" t="str">
        <f>VLOOKUP(A606,コード等整理!$A$3:$C$17,2,FALSE)</f>
        <v>BS</v>
      </c>
      <c r="T606" s="3">
        <f>VLOOKUP(A606,コード等整理!$A$3:$C$17,3,FALSE)</f>
        <v>10</v>
      </c>
    </row>
    <row r="607" spans="1:20" x14ac:dyDescent="0.25">
      <c r="A607" s="3" t="s">
        <v>21</v>
      </c>
      <c r="B607" s="3" t="s">
        <v>226</v>
      </c>
      <c r="C607" s="3">
        <v>0</v>
      </c>
      <c r="D607" s="3" t="s">
        <v>401</v>
      </c>
      <c r="E607" s="3" t="s">
        <v>406</v>
      </c>
      <c r="F607" s="3" t="s">
        <v>401</v>
      </c>
      <c r="G607" s="3" t="s">
        <v>415</v>
      </c>
      <c r="H607" s="3" t="s">
        <v>422</v>
      </c>
      <c r="I607" s="3" t="s">
        <v>1008</v>
      </c>
      <c r="J607" s="3" t="s">
        <v>1468</v>
      </c>
      <c r="K607" s="3" t="s">
        <v>1482</v>
      </c>
      <c r="L607" s="3" t="s">
        <v>1490</v>
      </c>
      <c r="M607" s="3" t="s">
        <v>1499</v>
      </c>
      <c r="O607" s="3">
        <v>51285</v>
      </c>
      <c r="P607" s="3">
        <v>524668</v>
      </c>
      <c r="Q607" s="4">
        <f t="shared" si="18"/>
        <v>45853</v>
      </c>
      <c r="R607" s="5">
        <f t="shared" si="19"/>
        <v>-51285</v>
      </c>
      <c r="S607" s="5" t="str">
        <f>VLOOKUP(A607,コード等整理!$A$3:$C$17,2,FALSE)</f>
        <v>PL</v>
      </c>
      <c r="T607" s="3">
        <f>VLOOKUP(A607,コード等整理!$A$3:$C$17,3,FALSE)</f>
        <v>120</v>
      </c>
    </row>
    <row r="608" spans="1:20" x14ac:dyDescent="0.25">
      <c r="A608" s="3" t="s">
        <v>18</v>
      </c>
      <c r="B608" s="3" t="s">
        <v>226</v>
      </c>
      <c r="C608" s="3">
        <v>0</v>
      </c>
      <c r="D608" s="3" t="s">
        <v>399</v>
      </c>
      <c r="E608" s="3" t="s">
        <v>408</v>
      </c>
      <c r="F608" s="3" t="s">
        <v>399</v>
      </c>
      <c r="G608" s="3" t="s">
        <v>414</v>
      </c>
      <c r="H608" s="3" t="s">
        <v>420</v>
      </c>
      <c r="I608" s="3" t="s">
        <v>1009</v>
      </c>
      <c r="J608" s="3" t="s">
        <v>1473</v>
      </c>
      <c r="K608" s="3" t="s">
        <v>1484</v>
      </c>
      <c r="L608" s="3" t="s">
        <v>21</v>
      </c>
      <c r="M608" s="3" t="s">
        <v>1503</v>
      </c>
      <c r="N608" s="3">
        <v>100682</v>
      </c>
      <c r="P608" s="3">
        <v>1936067</v>
      </c>
      <c r="Q608" s="4">
        <f t="shared" si="18"/>
        <v>45853</v>
      </c>
      <c r="R608" s="5">
        <f t="shared" si="19"/>
        <v>100682</v>
      </c>
      <c r="S608" s="5" t="str">
        <f>VLOOKUP(A608,コード等整理!$A$3:$C$17,2,FALSE)</f>
        <v>PL</v>
      </c>
      <c r="T608" s="3">
        <f>VLOOKUP(A608,コード等整理!$A$3:$C$17,3,FALSE)</f>
        <v>90</v>
      </c>
    </row>
    <row r="609" spans="1:20" x14ac:dyDescent="0.25">
      <c r="A609" s="3" t="s">
        <v>21</v>
      </c>
      <c r="B609" s="3" t="s">
        <v>226</v>
      </c>
      <c r="C609" s="3">
        <v>0</v>
      </c>
      <c r="D609" s="3" t="s">
        <v>398</v>
      </c>
      <c r="E609" s="3" t="s">
        <v>407</v>
      </c>
      <c r="F609" s="3" t="s">
        <v>398</v>
      </c>
      <c r="G609" s="3" t="s">
        <v>412</v>
      </c>
      <c r="H609" s="3" t="s">
        <v>423</v>
      </c>
      <c r="I609" s="3" t="s">
        <v>1010</v>
      </c>
      <c r="J609" s="3" t="s">
        <v>1472</v>
      </c>
      <c r="K609" s="3" t="s">
        <v>1483</v>
      </c>
      <c r="L609" s="3" t="s">
        <v>1489</v>
      </c>
      <c r="M609" s="3" t="s">
        <v>1499</v>
      </c>
      <c r="O609" s="3">
        <v>438025</v>
      </c>
      <c r="P609" s="3">
        <v>1090321</v>
      </c>
      <c r="Q609" s="4">
        <f t="shared" si="18"/>
        <v>45853</v>
      </c>
      <c r="R609" s="5">
        <f t="shared" si="19"/>
        <v>-438025</v>
      </c>
      <c r="S609" s="5" t="str">
        <f>VLOOKUP(A609,コード等整理!$A$3:$C$17,2,FALSE)</f>
        <v>PL</v>
      </c>
      <c r="T609" s="3">
        <f>VLOOKUP(A609,コード等整理!$A$3:$C$17,3,FALSE)</f>
        <v>120</v>
      </c>
    </row>
    <row r="610" spans="1:20" x14ac:dyDescent="0.25">
      <c r="A610" s="3" t="s">
        <v>26</v>
      </c>
      <c r="B610" s="3" t="s">
        <v>227</v>
      </c>
      <c r="C610" s="3">
        <v>0</v>
      </c>
      <c r="D610" s="3" t="s">
        <v>397</v>
      </c>
      <c r="E610" s="3" t="s">
        <v>407</v>
      </c>
      <c r="F610" s="3" t="s">
        <v>397</v>
      </c>
      <c r="G610" s="3" t="s">
        <v>411</v>
      </c>
      <c r="H610" s="3" t="s">
        <v>420</v>
      </c>
      <c r="I610" s="3" t="s">
        <v>1011</v>
      </c>
      <c r="J610" s="3" t="s">
        <v>1472</v>
      </c>
      <c r="K610" s="3" t="s">
        <v>1483</v>
      </c>
      <c r="L610" s="3" t="s">
        <v>19</v>
      </c>
      <c r="M610" s="3" t="s">
        <v>1504</v>
      </c>
      <c r="N610" s="3">
        <v>232150</v>
      </c>
      <c r="P610" s="3">
        <v>1526869</v>
      </c>
      <c r="Q610" s="4">
        <f t="shared" si="18"/>
        <v>45854</v>
      </c>
      <c r="R610" s="5">
        <f t="shared" si="19"/>
        <v>232150</v>
      </c>
      <c r="S610" s="5" t="str">
        <f>VLOOKUP(A610,コード等整理!$A$3:$C$17,2,FALSE)</f>
        <v>BS</v>
      </c>
      <c r="T610" s="3">
        <f>VLOOKUP(A610,コード等整理!$A$3:$C$17,3,FALSE)</f>
        <v>30</v>
      </c>
    </row>
    <row r="611" spans="1:20" x14ac:dyDescent="0.25">
      <c r="A611" s="3" t="s">
        <v>16</v>
      </c>
      <c r="B611" s="3" t="s">
        <v>227</v>
      </c>
      <c r="C611" s="3">
        <v>0</v>
      </c>
      <c r="D611" s="3" t="s">
        <v>404</v>
      </c>
      <c r="E611" s="3" t="s">
        <v>407</v>
      </c>
      <c r="F611" s="3" t="s">
        <v>404</v>
      </c>
      <c r="G611" s="3" t="s">
        <v>416</v>
      </c>
      <c r="H611" s="3" t="s">
        <v>424</v>
      </c>
      <c r="I611" s="3" t="s">
        <v>1012</v>
      </c>
      <c r="J611" s="3" t="s">
        <v>1471</v>
      </c>
      <c r="K611" s="3" t="s">
        <v>1482</v>
      </c>
      <c r="L611" s="3" t="s">
        <v>1494</v>
      </c>
      <c r="M611" s="3" t="s">
        <v>1495</v>
      </c>
      <c r="N611" s="3">
        <v>345722</v>
      </c>
      <c r="P611" s="3">
        <v>1960320</v>
      </c>
      <c r="Q611" s="4">
        <f t="shared" si="18"/>
        <v>45854</v>
      </c>
      <c r="R611" s="5">
        <f t="shared" si="19"/>
        <v>345722</v>
      </c>
      <c r="S611" s="5" t="str">
        <f>VLOOKUP(A611,コード等整理!$A$3:$C$17,2,FALSE)</f>
        <v>BS</v>
      </c>
      <c r="T611" s="3">
        <f>VLOOKUP(A611,コード等整理!$A$3:$C$17,3,FALSE)</f>
        <v>50</v>
      </c>
    </row>
    <row r="612" spans="1:20" x14ac:dyDescent="0.25">
      <c r="A612" s="3" t="s">
        <v>23</v>
      </c>
      <c r="B612" s="3" t="s">
        <v>227</v>
      </c>
      <c r="C612" s="3">
        <v>0</v>
      </c>
      <c r="D612" s="3" t="s">
        <v>400</v>
      </c>
      <c r="E612" s="3" t="s">
        <v>407</v>
      </c>
      <c r="F612" s="3" t="s">
        <v>400</v>
      </c>
      <c r="G612" s="3" t="s">
        <v>409</v>
      </c>
      <c r="H612" s="3" t="s">
        <v>418</v>
      </c>
      <c r="I612" s="3" t="s">
        <v>1013</v>
      </c>
      <c r="J612" s="3" t="s">
        <v>1470</v>
      </c>
      <c r="K612" s="3" t="s">
        <v>1482</v>
      </c>
      <c r="L612" s="3" t="s">
        <v>1494</v>
      </c>
      <c r="M612" s="3" t="s">
        <v>1504</v>
      </c>
      <c r="N612" s="3">
        <v>408373</v>
      </c>
      <c r="P612" s="3">
        <v>2884080</v>
      </c>
      <c r="Q612" s="4">
        <f t="shared" si="18"/>
        <v>45854</v>
      </c>
      <c r="R612" s="5">
        <f t="shared" si="19"/>
        <v>408373</v>
      </c>
      <c r="S612" s="5" t="str">
        <f>VLOOKUP(A612,コード等整理!$A$3:$C$17,2,FALSE)</f>
        <v>PL</v>
      </c>
      <c r="T612" s="3">
        <f>VLOOKUP(A612,コード等整理!$A$3:$C$17,3,FALSE)</f>
        <v>130</v>
      </c>
    </row>
    <row r="613" spans="1:20" x14ac:dyDescent="0.25">
      <c r="A613" s="3" t="s">
        <v>24</v>
      </c>
      <c r="B613" s="3" t="s">
        <v>228</v>
      </c>
      <c r="C613" s="3">
        <v>0</v>
      </c>
      <c r="D613" s="3" t="s">
        <v>398</v>
      </c>
      <c r="E613" s="3" t="s">
        <v>406</v>
      </c>
      <c r="F613" s="3" t="s">
        <v>398</v>
      </c>
      <c r="G613" s="3" t="s">
        <v>411</v>
      </c>
      <c r="H613" s="3" t="s">
        <v>422</v>
      </c>
      <c r="I613" s="3" t="s">
        <v>1014</v>
      </c>
      <c r="J613" s="3" t="s">
        <v>1471</v>
      </c>
      <c r="K613" s="3" t="s">
        <v>1478</v>
      </c>
      <c r="L613" s="3" t="s">
        <v>1488</v>
      </c>
      <c r="M613" s="3" t="s">
        <v>1499</v>
      </c>
      <c r="N613" s="3">
        <v>418076</v>
      </c>
      <c r="P613" s="3">
        <v>592902</v>
      </c>
      <c r="Q613" s="4">
        <f t="shared" si="18"/>
        <v>45855</v>
      </c>
      <c r="R613" s="5">
        <f t="shared" si="19"/>
        <v>418076</v>
      </c>
      <c r="S613" s="5" t="str">
        <f>VLOOKUP(A613,コード等整理!$A$3:$C$17,2,FALSE)</f>
        <v>PL</v>
      </c>
      <c r="T613" s="3">
        <f>VLOOKUP(A613,コード等整理!$A$3:$C$17,3,FALSE)</f>
        <v>140</v>
      </c>
    </row>
    <row r="614" spans="1:20" x14ac:dyDescent="0.25">
      <c r="A614" s="3" t="s">
        <v>23</v>
      </c>
      <c r="B614" s="3" t="s">
        <v>228</v>
      </c>
      <c r="C614" s="3">
        <v>0</v>
      </c>
      <c r="D614" s="3" t="s">
        <v>398</v>
      </c>
      <c r="E614" s="3" t="s">
        <v>407</v>
      </c>
      <c r="F614" s="3" t="s">
        <v>398</v>
      </c>
      <c r="G614" s="3" t="s">
        <v>410</v>
      </c>
      <c r="H614" s="3" t="s">
        <v>418</v>
      </c>
      <c r="I614" s="3" t="s">
        <v>1015</v>
      </c>
      <c r="J614" s="3" t="s">
        <v>1475</v>
      </c>
      <c r="K614" s="3" t="s">
        <v>1477</v>
      </c>
      <c r="L614" s="3" t="s">
        <v>21</v>
      </c>
      <c r="M614" s="3" t="s">
        <v>1501</v>
      </c>
      <c r="N614" s="3">
        <v>237923</v>
      </c>
      <c r="P614" s="3">
        <v>1075233</v>
      </c>
      <c r="Q614" s="4">
        <f t="shared" si="18"/>
        <v>45855</v>
      </c>
      <c r="R614" s="5">
        <f t="shared" si="19"/>
        <v>237923</v>
      </c>
      <c r="S614" s="5" t="str">
        <f>VLOOKUP(A614,コード等整理!$A$3:$C$17,2,FALSE)</f>
        <v>PL</v>
      </c>
      <c r="T614" s="3">
        <f>VLOOKUP(A614,コード等整理!$A$3:$C$17,3,FALSE)</f>
        <v>130</v>
      </c>
    </row>
    <row r="615" spans="1:20" x14ac:dyDescent="0.25">
      <c r="A615" s="3" t="s">
        <v>19</v>
      </c>
      <c r="B615" s="3" t="s">
        <v>228</v>
      </c>
      <c r="C615" s="3">
        <v>0</v>
      </c>
      <c r="D615" s="3" t="s">
        <v>397</v>
      </c>
      <c r="E615" s="3" t="s">
        <v>407</v>
      </c>
      <c r="F615" s="3" t="s">
        <v>397</v>
      </c>
      <c r="G615" s="3" t="s">
        <v>412</v>
      </c>
      <c r="H615" s="3" t="s">
        <v>422</v>
      </c>
      <c r="I615" s="3" t="s">
        <v>1016</v>
      </c>
      <c r="J615" s="3" t="s">
        <v>1475</v>
      </c>
      <c r="K615" s="3" t="s">
        <v>1482</v>
      </c>
      <c r="L615" s="3" t="s">
        <v>1492</v>
      </c>
      <c r="M615" s="3" t="s">
        <v>1501</v>
      </c>
      <c r="O615" s="3">
        <v>280745</v>
      </c>
      <c r="P615" s="3">
        <v>1376241</v>
      </c>
      <c r="Q615" s="4">
        <f t="shared" si="18"/>
        <v>45855</v>
      </c>
      <c r="R615" s="5">
        <f t="shared" si="19"/>
        <v>-280745</v>
      </c>
      <c r="S615" s="5" t="str">
        <f>VLOOKUP(A615,コード等整理!$A$3:$C$17,2,FALSE)</f>
        <v>PL</v>
      </c>
      <c r="T615" s="3">
        <f>VLOOKUP(A615,コード等整理!$A$3:$C$17,3,FALSE)</f>
        <v>100</v>
      </c>
    </row>
    <row r="616" spans="1:20" x14ac:dyDescent="0.25">
      <c r="A616" s="3" t="s">
        <v>18</v>
      </c>
      <c r="B616" s="3" t="s">
        <v>229</v>
      </c>
      <c r="C616" s="3">
        <v>0</v>
      </c>
      <c r="D616" s="3" t="s">
        <v>397</v>
      </c>
      <c r="E616" s="3" t="s">
        <v>407</v>
      </c>
      <c r="F616" s="3" t="s">
        <v>397</v>
      </c>
      <c r="G616" s="3" t="s">
        <v>414</v>
      </c>
      <c r="H616" s="3" t="s">
        <v>422</v>
      </c>
      <c r="I616" s="3" t="s">
        <v>1017</v>
      </c>
      <c r="J616" s="3" t="s">
        <v>1472</v>
      </c>
      <c r="K616" s="3" t="s">
        <v>1481</v>
      </c>
      <c r="L616" s="3" t="s">
        <v>1491</v>
      </c>
      <c r="M616" s="3" t="s">
        <v>1504</v>
      </c>
      <c r="O616" s="3">
        <v>332855</v>
      </c>
      <c r="P616" s="3">
        <v>2267774</v>
      </c>
      <c r="Q616" s="4">
        <f t="shared" si="18"/>
        <v>45856</v>
      </c>
      <c r="R616" s="5">
        <f t="shared" si="19"/>
        <v>-332855</v>
      </c>
      <c r="S616" s="5" t="str">
        <f>VLOOKUP(A616,コード等整理!$A$3:$C$17,2,FALSE)</f>
        <v>PL</v>
      </c>
      <c r="T616" s="3">
        <f>VLOOKUP(A616,コード等整理!$A$3:$C$17,3,FALSE)</f>
        <v>90</v>
      </c>
    </row>
    <row r="617" spans="1:20" x14ac:dyDescent="0.25">
      <c r="A617" s="3" t="s">
        <v>17</v>
      </c>
      <c r="B617" s="3" t="s">
        <v>229</v>
      </c>
      <c r="C617" s="3">
        <v>0</v>
      </c>
      <c r="D617" s="3" t="s">
        <v>400</v>
      </c>
      <c r="E617" s="3" t="s">
        <v>406</v>
      </c>
      <c r="F617" s="3" t="s">
        <v>400</v>
      </c>
      <c r="G617" s="3" t="s">
        <v>412</v>
      </c>
      <c r="H617" s="3" t="s">
        <v>422</v>
      </c>
      <c r="I617" s="3" t="s">
        <v>1018</v>
      </c>
      <c r="J617" s="3" t="s">
        <v>1468</v>
      </c>
      <c r="K617" s="3" t="s">
        <v>1481</v>
      </c>
      <c r="L617" s="3" t="s">
        <v>1488</v>
      </c>
      <c r="M617" s="3" t="s">
        <v>1503</v>
      </c>
      <c r="N617" s="3">
        <v>382497</v>
      </c>
      <c r="P617" s="3">
        <v>2684297</v>
      </c>
      <c r="Q617" s="4">
        <f t="shared" si="18"/>
        <v>45856</v>
      </c>
      <c r="R617" s="5">
        <f t="shared" si="19"/>
        <v>382497</v>
      </c>
      <c r="S617" s="5" t="str">
        <f>VLOOKUP(A617,コード等整理!$A$3:$C$17,2,FALSE)</f>
        <v>PL</v>
      </c>
      <c r="T617" s="3">
        <f>VLOOKUP(A617,コード等整理!$A$3:$C$17,3,FALSE)</f>
        <v>150</v>
      </c>
    </row>
    <row r="618" spans="1:20" x14ac:dyDescent="0.25">
      <c r="A618" s="3" t="s">
        <v>18</v>
      </c>
      <c r="B618" s="3" t="s">
        <v>229</v>
      </c>
      <c r="C618" s="3">
        <v>0</v>
      </c>
      <c r="D618" s="3" t="s">
        <v>398</v>
      </c>
      <c r="E618" s="3" t="s">
        <v>408</v>
      </c>
      <c r="F618" s="3" t="s">
        <v>398</v>
      </c>
      <c r="G618" s="3" t="s">
        <v>415</v>
      </c>
      <c r="H618" s="3" t="s">
        <v>419</v>
      </c>
      <c r="I618" s="3" t="s">
        <v>1019</v>
      </c>
      <c r="J618" s="3" t="s">
        <v>1476</v>
      </c>
      <c r="K618" s="3" t="s">
        <v>1479</v>
      </c>
      <c r="L618" s="3" t="s">
        <v>1487</v>
      </c>
      <c r="M618" s="3" t="s">
        <v>1500</v>
      </c>
      <c r="N618" s="3">
        <v>472519</v>
      </c>
      <c r="P618" s="3">
        <v>1135442</v>
      </c>
      <c r="Q618" s="4">
        <f t="shared" si="18"/>
        <v>45856</v>
      </c>
      <c r="R618" s="5">
        <f t="shared" si="19"/>
        <v>472519</v>
      </c>
      <c r="S618" s="5" t="str">
        <f>VLOOKUP(A618,コード等整理!$A$3:$C$17,2,FALSE)</f>
        <v>PL</v>
      </c>
      <c r="T618" s="3">
        <f>VLOOKUP(A618,コード等整理!$A$3:$C$17,3,FALSE)</f>
        <v>90</v>
      </c>
    </row>
    <row r="619" spans="1:20" x14ac:dyDescent="0.25">
      <c r="A619" s="3" t="s">
        <v>29</v>
      </c>
      <c r="B619" s="3" t="s">
        <v>229</v>
      </c>
      <c r="C619" s="3">
        <v>0</v>
      </c>
      <c r="D619" s="3" t="s">
        <v>404</v>
      </c>
      <c r="E619" s="3" t="s">
        <v>406</v>
      </c>
      <c r="F619" s="3" t="s">
        <v>404</v>
      </c>
      <c r="G619" s="3" t="s">
        <v>415</v>
      </c>
      <c r="H619" s="3" t="s">
        <v>421</v>
      </c>
      <c r="I619" s="3" t="s">
        <v>1020</v>
      </c>
      <c r="J619" s="3" t="s">
        <v>1470</v>
      </c>
      <c r="K619" s="3" t="s">
        <v>1477</v>
      </c>
      <c r="L619" s="3" t="s">
        <v>1494</v>
      </c>
      <c r="M619" s="3" t="s">
        <v>1499</v>
      </c>
      <c r="N619" s="3">
        <v>243730</v>
      </c>
      <c r="P619" s="3">
        <v>2133110</v>
      </c>
      <c r="Q619" s="4">
        <f t="shared" si="18"/>
        <v>45856</v>
      </c>
      <c r="R619" s="5">
        <f t="shared" si="19"/>
        <v>243730</v>
      </c>
      <c r="S619" s="5" t="str">
        <f>VLOOKUP(A619,コード等整理!$A$3:$C$17,2,FALSE)</f>
        <v>PL</v>
      </c>
      <c r="T619" s="3">
        <f>VLOOKUP(A619,コード等整理!$A$3:$C$17,3,FALSE)</f>
        <v>80</v>
      </c>
    </row>
    <row r="620" spans="1:20" x14ac:dyDescent="0.25">
      <c r="A620" s="3" t="s">
        <v>22</v>
      </c>
      <c r="B620" s="3" t="s">
        <v>229</v>
      </c>
      <c r="C620" s="3">
        <v>0</v>
      </c>
      <c r="D620" s="3" t="s">
        <v>396</v>
      </c>
      <c r="E620" s="3" t="s">
        <v>406</v>
      </c>
      <c r="F620" s="3" t="s">
        <v>396</v>
      </c>
      <c r="G620" s="3" t="s">
        <v>417</v>
      </c>
      <c r="H620" s="3" t="s">
        <v>423</v>
      </c>
      <c r="I620" s="3" t="s">
        <v>1021</v>
      </c>
      <c r="J620" s="3" t="s">
        <v>1467</v>
      </c>
      <c r="K620" s="3" t="s">
        <v>1477</v>
      </c>
      <c r="L620" s="3" t="s">
        <v>21</v>
      </c>
      <c r="M620" s="3" t="s">
        <v>1501</v>
      </c>
      <c r="N620" s="3">
        <v>285652</v>
      </c>
      <c r="P620" s="3">
        <v>632369</v>
      </c>
      <c r="Q620" s="4">
        <f t="shared" si="18"/>
        <v>45856</v>
      </c>
      <c r="R620" s="5">
        <f t="shared" si="19"/>
        <v>285652</v>
      </c>
      <c r="S620" s="5" t="str">
        <f>VLOOKUP(A620,コード等整理!$A$3:$C$17,2,FALSE)</f>
        <v>BS</v>
      </c>
      <c r="T620" s="3">
        <f>VLOOKUP(A620,コード等整理!$A$3:$C$17,3,FALSE)</f>
        <v>10</v>
      </c>
    </row>
    <row r="621" spans="1:20" x14ac:dyDescent="0.25">
      <c r="A621" s="3" t="s">
        <v>24</v>
      </c>
      <c r="B621" s="3" t="s">
        <v>230</v>
      </c>
      <c r="C621" s="3">
        <v>0</v>
      </c>
      <c r="D621" s="3" t="s">
        <v>401</v>
      </c>
      <c r="E621" s="3" t="s">
        <v>406</v>
      </c>
      <c r="F621" s="3" t="s">
        <v>401</v>
      </c>
      <c r="G621" s="3" t="s">
        <v>415</v>
      </c>
      <c r="H621" s="3" t="s">
        <v>423</v>
      </c>
      <c r="I621" s="3" t="s">
        <v>1022</v>
      </c>
      <c r="J621" s="3" t="s">
        <v>1468</v>
      </c>
      <c r="K621" s="3" t="s">
        <v>1480</v>
      </c>
      <c r="L621" s="3" t="s">
        <v>21</v>
      </c>
      <c r="M621" s="3" t="s">
        <v>1496</v>
      </c>
      <c r="N621" s="3">
        <v>79741</v>
      </c>
      <c r="P621" s="3">
        <v>2162518</v>
      </c>
      <c r="Q621" s="4">
        <f t="shared" si="18"/>
        <v>45857</v>
      </c>
      <c r="R621" s="5">
        <f t="shared" si="19"/>
        <v>79741</v>
      </c>
      <c r="S621" s="5" t="str">
        <f>VLOOKUP(A621,コード等整理!$A$3:$C$17,2,FALSE)</f>
        <v>PL</v>
      </c>
      <c r="T621" s="3">
        <f>VLOOKUP(A621,コード等整理!$A$3:$C$17,3,FALSE)</f>
        <v>140</v>
      </c>
    </row>
    <row r="622" spans="1:20" x14ac:dyDescent="0.25">
      <c r="A622" s="3" t="s">
        <v>23</v>
      </c>
      <c r="B622" s="3" t="s">
        <v>230</v>
      </c>
      <c r="C622" s="3">
        <v>0</v>
      </c>
      <c r="D622" s="3" t="s">
        <v>402</v>
      </c>
      <c r="E622" s="3" t="s">
        <v>407</v>
      </c>
      <c r="F622" s="3" t="s">
        <v>402</v>
      </c>
      <c r="G622" s="3" t="s">
        <v>415</v>
      </c>
      <c r="H622" s="3" t="s">
        <v>421</v>
      </c>
      <c r="I622" s="3" t="s">
        <v>1023</v>
      </c>
      <c r="J622" s="3" t="s">
        <v>1469</v>
      </c>
      <c r="K622" s="3" t="s">
        <v>1486</v>
      </c>
      <c r="L622" s="3" t="s">
        <v>1492</v>
      </c>
      <c r="M622" s="3" t="s">
        <v>1495</v>
      </c>
      <c r="N622" s="3">
        <v>120499</v>
      </c>
      <c r="P622" s="3">
        <v>1285332</v>
      </c>
      <c r="Q622" s="4">
        <f t="shared" si="18"/>
        <v>45857</v>
      </c>
      <c r="R622" s="5">
        <f t="shared" si="19"/>
        <v>120499</v>
      </c>
      <c r="S622" s="5" t="str">
        <f>VLOOKUP(A622,コード等整理!$A$3:$C$17,2,FALSE)</f>
        <v>PL</v>
      </c>
      <c r="T622" s="3">
        <f>VLOOKUP(A622,コード等整理!$A$3:$C$17,3,FALSE)</f>
        <v>130</v>
      </c>
    </row>
    <row r="623" spans="1:20" x14ac:dyDescent="0.25">
      <c r="A623" s="3" t="s">
        <v>22</v>
      </c>
      <c r="B623" s="3" t="s">
        <v>230</v>
      </c>
      <c r="C623" s="3">
        <v>0</v>
      </c>
      <c r="D623" s="3" t="s">
        <v>403</v>
      </c>
      <c r="E623" s="3" t="s">
        <v>406</v>
      </c>
      <c r="F623" s="3" t="s">
        <v>403</v>
      </c>
      <c r="G623" s="3" t="s">
        <v>410</v>
      </c>
      <c r="H623" s="3" t="s">
        <v>422</v>
      </c>
      <c r="I623" s="3" t="s">
        <v>1024</v>
      </c>
      <c r="J623" s="3" t="s">
        <v>1474</v>
      </c>
      <c r="K623" s="3" t="s">
        <v>1486</v>
      </c>
      <c r="L623" s="3" t="s">
        <v>21</v>
      </c>
      <c r="M623" s="3" t="s">
        <v>1504</v>
      </c>
      <c r="N623" s="3">
        <v>357764</v>
      </c>
      <c r="P623" s="3">
        <v>1667654</v>
      </c>
      <c r="Q623" s="4">
        <f t="shared" si="18"/>
        <v>45857</v>
      </c>
      <c r="R623" s="5">
        <f t="shared" si="19"/>
        <v>357764</v>
      </c>
      <c r="S623" s="5" t="str">
        <f>VLOOKUP(A623,コード等整理!$A$3:$C$17,2,FALSE)</f>
        <v>BS</v>
      </c>
      <c r="T623" s="3">
        <f>VLOOKUP(A623,コード等整理!$A$3:$C$17,3,FALSE)</f>
        <v>10</v>
      </c>
    </row>
    <row r="624" spans="1:20" x14ac:dyDescent="0.25">
      <c r="A624" s="3" t="s">
        <v>24</v>
      </c>
      <c r="B624" s="3" t="s">
        <v>231</v>
      </c>
      <c r="C624" s="3">
        <v>0</v>
      </c>
      <c r="D624" s="3" t="s">
        <v>396</v>
      </c>
      <c r="E624" s="3" t="s">
        <v>407</v>
      </c>
      <c r="F624" s="3" t="s">
        <v>396</v>
      </c>
      <c r="G624" s="3" t="s">
        <v>411</v>
      </c>
      <c r="H624" s="3" t="s">
        <v>418</v>
      </c>
      <c r="I624" s="3" t="s">
        <v>1025</v>
      </c>
      <c r="J624" s="3" t="s">
        <v>1475</v>
      </c>
      <c r="K624" s="3" t="s">
        <v>1483</v>
      </c>
      <c r="L624" s="3" t="s">
        <v>1491</v>
      </c>
      <c r="M624" s="3" t="s">
        <v>1498</v>
      </c>
      <c r="N624" s="3">
        <v>407325</v>
      </c>
      <c r="P624" s="3">
        <v>2176432</v>
      </c>
      <c r="Q624" s="4">
        <f t="shared" si="18"/>
        <v>45858</v>
      </c>
      <c r="R624" s="5">
        <f t="shared" si="19"/>
        <v>407325</v>
      </c>
      <c r="S624" s="5" t="str">
        <f>VLOOKUP(A624,コード等整理!$A$3:$C$17,2,FALSE)</f>
        <v>PL</v>
      </c>
      <c r="T624" s="3">
        <f>VLOOKUP(A624,コード等整理!$A$3:$C$17,3,FALSE)</f>
        <v>140</v>
      </c>
    </row>
    <row r="625" spans="1:20" x14ac:dyDescent="0.25">
      <c r="A625" s="3" t="s">
        <v>30</v>
      </c>
      <c r="B625" s="3" t="s">
        <v>231</v>
      </c>
      <c r="C625" s="3">
        <v>0</v>
      </c>
      <c r="D625" s="3" t="s">
        <v>398</v>
      </c>
      <c r="E625" s="3" t="s">
        <v>408</v>
      </c>
      <c r="F625" s="3" t="s">
        <v>398</v>
      </c>
      <c r="G625" s="3" t="s">
        <v>411</v>
      </c>
      <c r="H625" s="3" t="s">
        <v>419</v>
      </c>
      <c r="I625" s="3" t="s">
        <v>1026</v>
      </c>
      <c r="J625" s="3" t="s">
        <v>1471</v>
      </c>
      <c r="K625" s="3" t="s">
        <v>1479</v>
      </c>
      <c r="L625" s="3" t="s">
        <v>1489</v>
      </c>
      <c r="M625" s="3" t="s">
        <v>1504</v>
      </c>
      <c r="N625" s="3">
        <v>15849</v>
      </c>
      <c r="P625" s="3">
        <v>1959118</v>
      </c>
      <c r="Q625" s="4">
        <f t="shared" si="18"/>
        <v>45858</v>
      </c>
      <c r="R625" s="5">
        <f t="shared" si="19"/>
        <v>15849</v>
      </c>
      <c r="S625" s="5" t="str">
        <f>VLOOKUP(A625,コード等整理!$A$3:$C$17,2,FALSE)</f>
        <v>PL</v>
      </c>
      <c r="T625" s="3">
        <f>VLOOKUP(A625,コード等整理!$A$3:$C$17,3,FALSE)</f>
        <v>70</v>
      </c>
    </row>
    <row r="626" spans="1:20" x14ac:dyDescent="0.25">
      <c r="A626" s="3" t="s">
        <v>19</v>
      </c>
      <c r="B626" s="3" t="s">
        <v>231</v>
      </c>
      <c r="C626" s="3">
        <v>0</v>
      </c>
      <c r="D626" s="3" t="s">
        <v>405</v>
      </c>
      <c r="E626" s="3" t="s">
        <v>408</v>
      </c>
      <c r="F626" s="3" t="s">
        <v>405</v>
      </c>
      <c r="G626" s="3" t="s">
        <v>409</v>
      </c>
      <c r="H626" s="3" t="s">
        <v>421</v>
      </c>
      <c r="I626" s="3" t="s">
        <v>1027</v>
      </c>
      <c r="J626" s="3" t="s">
        <v>1468</v>
      </c>
      <c r="K626" s="3" t="s">
        <v>1485</v>
      </c>
      <c r="L626" s="3" t="s">
        <v>1494</v>
      </c>
      <c r="M626" s="3" t="s">
        <v>1504</v>
      </c>
      <c r="N626" s="3">
        <v>289515</v>
      </c>
      <c r="P626" s="3">
        <v>1610757</v>
      </c>
      <c r="Q626" s="4">
        <f t="shared" si="18"/>
        <v>45858</v>
      </c>
      <c r="R626" s="5">
        <f t="shared" si="19"/>
        <v>289515</v>
      </c>
      <c r="S626" s="5" t="str">
        <f>VLOOKUP(A626,コード等整理!$A$3:$C$17,2,FALSE)</f>
        <v>PL</v>
      </c>
      <c r="T626" s="3">
        <f>VLOOKUP(A626,コード等整理!$A$3:$C$17,3,FALSE)</f>
        <v>100</v>
      </c>
    </row>
    <row r="627" spans="1:20" x14ac:dyDescent="0.25">
      <c r="A627" s="3" t="s">
        <v>17</v>
      </c>
      <c r="B627" s="3" t="s">
        <v>231</v>
      </c>
      <c r="C627" s="3">
        <v>0</v>
      </c>
      <c r="D627" s="3" t="s">
        <v>401</v>
      </c>
      <c r="E627" s="3" t="s">
        <v>408</v>
      </c>
      <c r="F627" s="3" t="s">
        <v>401</v>
      </c>
      <c r="G627" s="3" t="s">
        <v>417</v>
      </c>
      <c r="H627" s="3" t="s">
        <v>422</v>
      </c>
      <c r="I627" s="3" t="s">
        <v>1028</v>
      </c>
      <c r="J627" s="3" t="s">
        <v>1470</v>
      </c>
      <c r="K627" s="3" t="s">
        <v>1483</v>
      </c>
      <c r="L627" s="3" t="s">
        <v>1494</v>
      </c>
      <c r="M627" s="3" t="s">
        <v>1503</v>
      </c>
      <c r="O627" s="3">
        <v>323325</v>
      </c>
      <c r="P627" s="3">
        <v>813694</v>
      </c>
      <c r="Q627" s="4">
        <f t="shared" si="18"/>
        <v>45858</v>
      </c>
      <c r="R627" s="5">
        <f t="shared" si="19"/>
        <v>-323325</v>
      </c>
      <c r="S627" s="5" t="str">
        <f>VLOOKUP(A627,コード等整理!$A$3:$C$17,2,FALSE)</f>
        <v>PL</v>
      </c>
      <c r="T627" s="3">
        <f>VLOOKUP(A627,コード等整理!$A$3:$C$17,3,FALSE)</f>
        <v>150</v>
      </c>
    </row>
    <row r="628" spans="1:20" x14ac:dyDescent="0.25">
      <c r="A628" s="3" t="s">
        <v>16</v>
      </c>
      <c r="B628" s="3" t="s">
        <v>231</v>
      </c>
      <c r="C628" s="3">
        <v>0</v>
      </c>
      <c r="D628" s="3" t="s">
        <v>401</v>
      </c>
      <c r="E628" s="3" t="s">
        <v>407</v>
      </c>
      <c r="F628" s="3" t="s">
        <v>401</v>
      </c>
      <c r="G628" s="3" t="s">
        <v>24</v>
      </c>
      <c r="H628" s="3" t="s">
        <v>424</v>
      </c>
      <c r="I628" s="3" t="s">
        <v>1029</v>
      </c>
      <c r="J628" s="3" t="s">
        <v>1468</v>
      </c>
      <c r="K628" s="3" t="s">
        <v>1480</v>
      </c>
      <c r="L628" s="3" t="s">
        <v>1493</v>
      </c>
      <c r="M628" s="3" t="s">
        <v>1498</v>
      </c>
      <c r="N628" s="3">
        <v>407171</v>
      </c>
      <c r="P628" s="3">
        <v>2183389</v>
      </c>
      <c r="Q628" s="4">
        <f t="shared" si="18"/>
        <v>45858</v>
      </c>
      <c r="R628" s="5">
        <f t="shared" si="19"/>
        <v>407171</v>
      </c>
      <c r="S628" s="5" t="str">
        <f>VLOOKUP(A628,コード等整理!$A$3:$C$17,2,FALSE)</f>
        <v>BS</v>
      </c>
      <c r="T628" s="3">
        <f>VLOOKUP(A628,コード等整理!$A$3:$C$17,3,FALSE)</f>
        <v>50</v>
      </c>
    </row>
    <row r="629" spans="1:20" x14ac:dyDescent="0.25">
      <c r="A629" s="3" t="s">
        <v>23</v>
      </c>
      <c r="B629" s="3" t="s">
        <v>232</v>
      </c>
      <c r="C629" s="3">
        <v>0</v>
      </c>
      <c r="D629" s="3" t="s">
        <v>405</v>
      </c>
      <c r="E629" s="3" t="s">
        <v>406</v>
      </c>
      <c r="F629" s="3" t="s">
        <v>405</v>
      </c>
      <c r="G629" s="3" t="s">
        <v>413</v>
      </c>
      <c r="H629" s="3" t="s">
        <v>421</v>
      </c>
      <c r="I629" s="3" t="s">
        <v>1030</v>
      </c>
      <c r="J629" s="3" t="s">
        <v>1468</v>
      </c>
      <c r="K629" s="3" t="s">
        <v>1484</v>
      </c>
      <c r="L629" s="3" t="s">
        <v>1492</v>
      </c>
      <c r="M629" s="3" t="s">
        <v>1504</v>
      </c>
      <c r="N629" s="3">
        <v>14433</v>
      </c>
      <c r="P629" s="3">
        <v>2862136</v>
      </c>
      <c r="Q629" s="4">
        <f t="shared" si="18"/>
        <v>45859</v>
      </c>
      <c r="R629" s="5">
        <f t="shared" si="19"/>
        <v>14433</v>
      </c>
      <c r="S629" s="5" t="str">
        <f>VLOOKUP(A629,コード等整理!$A$3:$C$17,2,FALSE)</f>
        <v>PL</v>
      </c>
      <c r="T629" s="3">
        <f>VLOOKUP(A629,コード等整理!$A$3:$C$17,3,FALSE)</f>
        <v>130</v>
      </c>
    </row>
    <row r="630" spans="1:20" x14ac:dyDescent="0.25">
      <c r="A630" s="3" t="s">
        <v>18</v>
      </c>
      <c r="B630" s="3" t="s">
        <v>232</v>
      </c>
      <c r="C630" s="3">
        <v>0</v>
      </c>
      <c r="D630" s="3" t="s">
        <v>400</v>
      </c>
      <c r="E630" s="3" t="s">
        <v>408</v>
      </c>
      <c r="F630" s="3" t="s">
        <v>400</v>
      </c>
      <c r="G630" s="3" t="s">
        <v>409</v>
      </c>
      <c r="H630" s="3" t="s">
        <v>423</v>
      </c>
      <c r="I630" s="3" t="s">
        <v>1031</v>
      </c>
      <c r="J630" s="3" t="s">
        <v>1471</v>
      </c>
      <c r="K630" s="3" t="s">
        <v>1486</v>
      </c>
      <c r="L630" s="3" t="s">
        <v>1492</v>
      </c>
      <c r="M630" s="3" t="s">
        <v>1499</v>
      </c>
      <c r="N630" s="3">
        <v>275852</v>
      </c>
      <c r="P630" s="3">
        <v>2211824</v>
      </c>
      <c r="Q630" s="4">
        <f t="shared" si="18"/>
        <v>45859</v>
      </c>
      <c r="R630" s="5">
        <f t="shared" si="19"/>
        <v>275852</v>
      </c>
      <c r="S630" s="5" t="str">
        <f>VLOOKUP(A630,コード等整理!$A$3:$C$17,2,FALSE)</f>
        <v>PL</v>
      </c>
      <c r="T630" s="3">
        <f>VLOOKUP(A630,コード等整理!$A$3:$C$17,3,FALSE)</f>
        <v>90</v>
      </c>
    </row>
    <row r="631" spans="1:20" x14ac:dyDescent="0.25">
      <c r="A631" s="3" t="s">
        <v>27</v>
      </c>
      <c r="B631" s="3" t="s">
        <v>232</v>
      </c>
      <c r="C631" s="3">
        <v>0</v>
      </c>
      <c r="D631" s="3" t="s">
        <v>403</v>
      </c>
      <c r="E631" s="3" t="s">
        <v>407</v>
      </c>
      <c r="F631" s="3" t="s">
        <v>403</v>
      </c>
      <c r="G631" s="3" t="s">
        <v>416</v>
      </c>
      <c r="H631" s="3" t="s">
        <v>424</v>
      </c>
      <c r="I631" s="3" t="s">
        <v>1032</v>
      </c>
      <c r="J631" s="3" t="s">
        <v>1468</v>
      </c>
      <c r="K631" s="3" t="s">
        <v>1480</v>
      </c>
      <c r="L631" s="3" t="s">
        <v>1493</v>
      </c>
      <c r="M631" s="3" t="s">
        <v>1498</v>
      </c>
      <c r="N631" s="3">
        <v>299132</v>
      </c>
      <c r="P631" s="3">
        <v>2848781</v>
      </c>
      <c r="Q631" s="4">
        <f t="shared" si="18"/>
        <v>45859</v>
      </c>
      <c r="R631" s="5">
        <f t="shared" si="19"/>
        <v>299132</v>
      </c>
      <c r="S631" s="5" t="str">
        <f>VLOOKUP(A631,コード等整理!$A$3:$C$17,2,FALSE)</f>
        <v>BS</v>
      </c>
      <c r="T631" s="3">
        <f>VLOOKUP(A631,コード等整理!$A$3:$C$17,3,FALSE)</f>
        <v>20</v>
      </c>
    </row>
    <row r="632" spans="1:20" x14ac:dyDescent="0.25">
      <c r="A632" s="3" t="s">
        <v>17</v>
      </c>
      <c r="B632" s="3" t="s">
        <v>233</v>
      </c>
      <c r="C632" s="3">
        <v>0</v>
      </c>
      <c r="D632" s="3" t="s">
        <v>399</v>
      </c>
      <c r="E632" s="3" t="s">
        <v>407</v>
      </c>
      <c r="F632" s="3" t="s">
        <v>399</v>
      </c>
      <c r="G632" s="3" t="s">
        <v>24</v>
      </c>
      <c r="H632" s="3" t="s">
        <v>420</v>
      </c>
      <c r="I632" s="3" t="s">
        <v>469</v>
      </c>
      <c r="J632" s="3" t="s">
        <v>1467</v>
      </c>
      <c r="K632" s="3" t="s">
        <v>1481</v>
      </c>
      <c r="L632" s="3" t="s">
        <v>1488</v>
      </c>
      <c r="M632" s="3" t="s">
        <v>1503</v>
      </c>
      <c r="O632" s="3">
        <v>387215</v>
      </c>
      <c r="P632" s="3">
        <v>2959241</v>
      </c>
      <c r="Q632" s="4">
        <f t="shared" si="18"/>
        <v>45860</v>
      </c>
      <c r="R632" s="5">
        <f t="shared" si="19"/>
        <v>-387215</v>
      </c>
      <c r="S632" s="5" t="str">
        <f>VLOOKUP(A632,コード等整理!$A$3:$C$17,2,FALSE)</f>
        <v>PL</v>
      </c>
      <c r="T632" s="3">
        <f>VLOOKUP(A632,コード等整理!$A$3:$C$17,3,FALSE)</f>
        <v>150</v>
      </c>
    </row>
    <row r="633" spans="1:20" x14ac:dyDescent="0.25">
      <c r="A633" s="3" t="s">
        <v>16</v>
      </c>
      <c r="B633" s="3" t="s">
        <v>234</v>
      </c>
      <c r="C633" s="3">
        <v>0</v>
      </c>
      <c r="D633" s="3" t="s">
        <v>405</v>
      </c>
      <c r="E633" s="3" t="s">
        <v>408</v>
      </c>
      <c r="F633" s="3" t="s">
        <v>405</v>
      </c>
      <c r="G633" s="3" t="s">
        <v>412</v>
      </c>
      <c r="H633" s="3" t="s">
        <v>420</v>
      </c>
      <c r="I633" s="3" t="s">
        <v>1033</v>
      </c>
      <c r="J633" s="3" t="s">
        <v>1473</v>
      </c>
      <c r="K633" s="3" t="s">
        <v>1480</v>
      </c>
      <c r="L633" s="3" t="s">
        <v>1493</v>
      </c>
      <c r="M633" s="3" t="s">
        <v>1502</v>
      </c>
      <c r="N633" s="3">
        <v>9213</v>
      </c>
      <c r="P633" s="3">
        <v>1454055</v>
      </c>
      <c r="Q633" s="4">
        <f t="shared" si="18"/>
        <v>45861</v>
      </c>
      <c r="R633" s="5">
        <f t="shared" si="19"/>
        <v>9213</v>
      </c>
      <c r="S633" s="5" t="str">
        <f>VLOOKUP(A633,コード等整理!$A$3:$C$17,2,FALSE)</f>
        <v>BS</v>
      </c>
      <c r="T633" s="3">
        <f>VLOOKUP(A633,コード等整理!$A$3:$C$17,3,FALSE)</f>
        <v>50</v>
      </c>
    </row>
    <row r="634" spans="1:20" x14ac:dyDescent="0.25">
      <c r="A634" s="3" t="s">
        <v>22</v>
      </c>
      <c r="B634" s="3" t="s">
        <v>234</v>
      </c>
      <c r="C634" s="3">
        <v>0</v>
      </c>
      <c r="D634" s="3" t="s">
        <v>397</v>
      </c>
      <c r="E634" s="3" t="s">
        <v>406</v>
      </c>
      <c r="F634" s="3" t="s">
        <v>397</v>
      </c>
      <c r="G634" s="3" t="s">
        <v>411</v>
      </c>
      <c r="H634" s="3" t="s">
        <v>424</v>
      </c>
      <c r="I634" s="3" t="s">
        <v>1034</v>
      </c>
      <c r="J634" s="3" t="s">
        <v>1470</v>
      </c>
      <c r="K634" s="3" t="s">
        <v>1477</v>
      </c>
      <c r="L634" s="3" t="s">
        <v>1491</v>
      </c>
      <c r="M634" s="3" t="s">
        <v>1496</v>
      </c>
      <c r="N634" s="3">
        <v>20617</v>
      </c>
      <c r="P634" s="3">
        <v>955734</v>
      </c>
      <c r="Q634" s="4">
        <f t="shared" si="18"/>
        <v>45861</v>
      </c>
      <c r="R634" s="5">
        <f t="shared" si="19"/>
        <v>20617</v>
      </c>
      <c r="S634" s="5" t="str">
        <f>VLOOKUP(A634,コード等整理!$A$3:$C$17,2,FALSE)</f>
        <v>BS</v>
      </c>
      <c r="T634" s="3">
        <f>VLOOKUP(A634,コード等整理!$A$3:$C$17,3,FALSE)</f>
        <v>10</v>
      </c>
    </row>
    <row r="635" spans="1:20" x14ac:dyDescent="0.25">
      <c r="A635" s="3" t="s">
        <v>23</v>
      </c>
      <c r="B635" s="3" t="s">
        <v>234</v>
      </c>
      <c r="C635" s="3">
        <v>0</v>
      </c>
      <c r="D635" s="3" t="s">
        <v>403</v>
      </c>
      <c r="E635" s="3" t="s">
        <v>408</v>
      </c>
      <c r="F635" s="3" t="s">
        <v>403</v>
      </c>
      <c r="G635" s="3" t="s">
        <v>410</v>
      </c>
      <c r="H635" s="3" t="s">
        <v>422</v>
      </c>
      <c r="I635" s="3" t="s">
        <v>1035</v>
      </c>
      <c r="J635" s="3" t="s">
        <v>1467</v>
      </c>
      <c r="K635" s="3" t="s">
        <v>1485</v>
      </c>
      <c r="L635" s="3" t="s">
        <v>19</v>
      </c>
      <c r="M635" s="3" t="s">
        <v>1500</v>
      </c>
      <c r="N635" s="3">
        <v>320013</v>
      </c>
      <c r="P635" s="3">
        <v>1858420</v>
      </c>
      <c r="Q635" s="4">
        <f t="shared" si="18"/>
        <v>45861</v>
      </c>
      <c r="R635" s="5">
        <f t="shared" si="19"/>
        <v>320013</v>
      </c>
      <c r="S635" s="5" t="str">
        <f>VLOOKUP(A635,コード等整理!$A$3:$C$17,2,FALSE)</f>
        <v>PL</v>
      </c>
      <c r="T635" s="3">
        <f>VLOOKUP(A635,コード等整理!$A$3:$C$17,3,FALSE)</f>
        <v>130</v>
      </c>
    </row>
    <row r="636" spans="1:20" x14ac:dyDescent="0.25">
      <c r="A636" s="3" t="s">
        <v>24</v>
      </c>
      <c r="B636" s="3" t="s">
        <v>234</v>
      </c>
      <c r="C636" s="3">
        <v>0</v>
      </c>
      <c r="D636" s="3" t="s">
        <v>399</v>
      </c>
      <c r="E636" s="3" t="s">
        <v>406</v>
      </c>
      <c r="F636" s="3" t="s">
        <v>399</v>
      </c>
      <c r="G636" s="3" t="s">
        <v>413</v>
      </c>
      <c r="H636" s="3" t="s">
        <v>418</v>
      </c>
      <c r="I636" s="3" t="s">
        <v>1036</v>
      </c>
      <c r="J636" s="3" t="s">
        <v>1472</v>
      </c>
      <c r="K636" s="3" t="s">
        <v>1478</v>
      </c>
      <c r="L636" s="3" t="s">
        <v>1494</v>
      </c>
      <c r="M636" s="3" t="s">
        <v>1500</v>
      </c>
      <c r="O636" s="3">
        <v>363459</v>
      </c>
      <c r="P636" s="3">
        <v>2830696</v>
      </c>
      <c r="Q636" s="4">
        <f t="shared" si="18"/>
        <v>45861</v>
      </c>
      <c r="R636" s="5">
        <f t="shared" si="19"/>
        <v>-363459</v>
      </c>
      <c r="S636" s="5" t="str">
        <f>VLOOKUP(A636,コード等整理!$A$3:$C$17,2,FALSE)</f>
        <v>PL</v>
      </c>
      <c r="T636" s="3">
        <f>VLOOKUP(A636,コード等整理!$A$3:$C$17,3,FALSE)</f>
        <v>140</v>
      </c>
    </row>
    <row r="637" spans="1:20" x14ac:dyDescent="0.25">
      <c r="A637" s="3" t="s">
        <v>29</v>
      </c>
      <c r="B637" s="3" t="s">
        <v>235</v>
      </c>
      <c r="C637" s="3">
        <v>0</v>
      </c>
      <c r="D637" s="3" t="s">
        <v>397</v>
      </c>
      <c r="E637" s="3" t="s">
        <v>406</v>
      </c>
      <c r="F637" s="3" t="s">
        <v>397</v>
      </c>
      <c r="G637" s="3" t="s">
        <v>412</v>
      </c>
      <c r="H637" s="3" t="s">
        <v>420</v>
      </c>
      <c r="I637" s="3" t="s">
        <v>1037</v>
      </c>
      <c r="J637" s="3" t="s">
        <v>1474</v>
      </c>
      <c r="K637" s="3" t="s">
        <v>1480</v>
      </c>
      <c r="L637" s="3" t="s">
        <v>1490</v>
      </c>
      <c r="M637" s="3" t="s">
        <v>1500</v>
      </c>
      <c r="O637" s="3">
        <v>239365</v>
      </c>
      <c r="P637" s="3">
        <v>981580</v>
      </c>
      <c r="Q637" s="4">
        <f t="shared" si="18"/>
        <v>45862</v>
      </c>
      <c r="R637" s="5">
        <f t="shared" si="19"/>
        <v>-239365</v>
      </c>
      <c r="S637" s="5" t="str">
        <f>VLOOKUP(A637,コード等整理!$A$3:$C$17,2,FALSE)</f>
        <v>PL</v>
      </c>
      <c r="T637" s="3">
        <f>VLOOKUP(A637,コード等整理!$A$3:$C$17,3,FALSE)</f>
        <v>80</v>
      </c>
    </row>
    <row r="638" spans="1:20" x14ac:dyDescent="0.25">
      <c r="A638" s="3" t="s">
        <v>25</v>
      </c>
      <c r="B638" s="3" t="s">
        <v>235</v>
      </c>
      <c r="C638" s="3">
        <v>0</v>
      </c>
      <c r="D638" s="3" t="s">
        <v>401</v>
      </c>
      <c r="E638" s="3" t="s">
        <v>407</v>
      </c>
      <c r="F638" s="3" t="s">
        <v>401</v>
      </c>
      <c r="G638" s="3" t="s">
        <v>412</v>
      </c>
      <c r="H638" s="3" t="s">
        <v>419</v>
      </c>
      <c r="I638" s="3" t="s">
        <v>1038</v>
      </c>
      <c r="J638" s="3" t="s">
        <v>1472</v>
      </c>
      <c r="K638" s="3" t="s">
        <v>1482</v>
      </c>
      <c r="L638" s="3" t="s">
        <v>1493</v>
      </c>
      <c r="M638" s="3" t="s">
        <v>1495</v>
      </c>
      <c r="O638" s="3">
        <v>480819</v>
      </c>
      <c r="P638" s="3">
        <v>892295</v>
      </c>
      <c r="Q638" s="4">
        <f t="shared" si="18"/>
        <v>45862</v>
      </c>
      <c r="R638" s="5">
        <f t="shared" si="19"/>
        <v>-480819</v>
      </c>
      <c r="S638" s="5" t="str">
        <f>VLOOKUP(A638,コード等整理!$A$3:$C$17,2,FALSE)</f>
        <v>BS</v>
      </c>
      <c r="T638" s="3">
        <f>VLOOKUP(A638,コード等整理!$A$3:$C$17,3,FALSE)</f>
        <v>60</v>
      </c>
    </row>
    <row r="639" spans="1:20" x14ac:dyDescent="0.25">
      <c r="A639" s="3" t="s">
        <v>24</v>
      </c>
      <c r="B639" s="3" t="s">
        <v>236</v>
      </c>
      <c r="C639" s="3">
        <v>0</v>
      </c>
      <c r="D639" s="3" t="s">
        <v>404</v>
      </c>
      <c r="E639" s="3" t="s">
        <v>407</v>
      </c>
      <c r="F639" s="3" t="s">
        <v>404</v>
      </c>
      <c r="G639" s="3" t="s">
        <v>416</v>
      </c>
      <c r="H639" s="3" t="s">
        <v>421</v>
      </c>
      <c r="I639" s="3" t="s">
        <v>1039</v>
      </c>
      <c r="J639" s="3" t="s">
        <v>1473</v>
      </c>
      <c r="K639" s="3" t="s">
        <v>1480</v>
      </c>
      <c r="L639" s="3" t="s">
        <v>1491</v>
      </c>
      <c r="M639" s="3" t="s">
        <v>1504</v>
      </c>
      <c r="N639" s="3">
        <v>424737</v>
      </c>
      <c r="P639" s="3">
        <v>1114528</v>
      </c>
      <c r="Q639" s="4">
        <f t="shared" si="18"/>
        <v>45863</v>
      </c>
      <c r="R639" s="5">
        <f t="shared" si="19"/>
        <v>424737</v>
      </c>
      <c r="S639" s="5" t="str">
        <f>VLOOKUP(A639,コード等整理!$A$3:$C$17,2,FALSE)</f>
        <v>PL</v>
      </c>
      <c r="T639" s="3">
        <f>VLOOKUP(A639,コード等整理!$A$3:$C$17,3,FALSE)</f>
        <v>140</v>
      </c>
    </row>
    <row r="640" spans="1:20" x14ac:dyDescent="0.25">
      <c r="A640" s="3" t="s">
        <v>21</v>
      </c>
      <c r="B640" s="3" t="s">
        <v>236</v>
      </c>
      <c r="C640" s="3">
        <v>0</v>
      </c>
      <c r="D640" s="3" t="s">
        <v>404</v>
      </c>
      <c r="E640" s="3" t="s">
        <v>406</v>
      </c>
      <c r="F640" s="3" t="s">
        <v>404</v>
      </c>
      <c r="G640" s="3" t="s">
        <v>416</v>
      </c>
      <c r="H640" s="3" t="s">
        <v>424</v>
      </c>
      <c r="I640" s="3" t="s">
        <v>1040</v>
      </c>
      <c r="J640" s="3" t="s">
        <v>1471</v>
      </c>
      <c r="K640" s="3" t="s">
        <v>1484</v>
      </c>
      <c r="L640" s="3" t="s">
        <v>19</v>
      </c>
      <c r="M640" s="3" t="s">
        <v>1501</v>
      </c>
      <c r="O640" s="3">
        <v>336006</v>
      </c>
      <c r="P640" s="3">
        <v>723704</v>
      </c>
      <c r="Q640" s="4">
        <f t="shared" si="18"/>
        <v>45863</v>
      </c>
      <c r="R640" s="5">
        <f t="shared" si="19"/>
        <v>-336006</v>
      </c>
      <c r="S640" s="5" t="str">
        <f>VLOOKUP(A640,コード等整理!$A$3:$C$17,2,FALSE)</f>
        <v>PL</v>
      </c>
      <c r="T640" s="3">
        <f>VLOOKUP(A640,コード等整理!$A$3:$C$17,3,FALSE)</f>
        <v>120</v>
      </c>
    </row>
    <row r="641" spans="1:20" x14ac:dyDescent="0.25">
      <c r="A641" s="3" t="s">
        <v>21</v>
      </c>
      <c r="B641" s="3" t="s">
        <v>237</v>
      </c>
      <c r="C641" s="3">
        <v>0</v>
      </c>
      <c r="D641" s="3" t="s">
        <v>401</v>
      </c>
      <c r="E641" s="3" t="s">
        <v>407</v>
      </c>
      <c r="F641" s="3" t="s">
        <v>401</v>
      </c>
      <c r="G641" s="3" t="s">
        <v>410</v>
      </c>
      <c r="H641" s="3" t="s">
        <v>422</v>
      </c>
      <c r="I641" s="3" t="s">
        <v>1041</v>
      </c>
      <c r="J641" s="3" t="s">
        <v>1472</v>
      </c>
      <c r="K641" s="3" t="s">
        <v>1485</v>
      </c>
      <c r="L641" s="3" t="s">
        <v>1492</v>
      </c>
      <c r="M641" s="3" t="s">
        <v>1504</v>
      </c>
      <c r="O641" s="3">
        <v>307742</v>
      </c>
      <c r="P641" s="3">
        <v>2160195</v>
      </c>
      <c r="Q641" s="4">
        <f t="shared" si="18"/>
        <v>45864</v>
      </c>
      <c r="R641" s="5">
        <f t="shared" si="19"/>
        <v>-307742</v>
      </c>
      <c r="S641" s="5" t="str">
        <f>VLOOKUP(A641,コード等整理!$A$3:$C$17,2,FALSE)</f>
        <v>PL</v>
      </c>
      <c r="T641" s="3">
        <f>VLOOKUP(A641,コード等整理!$A$3:$C$17,3,FALSE)</f>
        <v>120</v>
      </c>
    </row>
    <row r="642" spans="1:20" x14ac:dyDescent="0.25">
      <c r="A642" s="3" t="s">
        <v>17</v>
      </c>
      <c r="B642" s="3" t="s">
        <v>237</v>
      </c>
      <c r="C642" s="3">
        <v>0</v>
      </c>
      <c r="D642" s="3" t="s">
        <v>404</v>
      </c>
      <c r="E642" s="3" t="s">
        <v>407</v>
      </c>
      <c r="F642" s="3" t="s">
        <v>404</v>
      </c>
      <c r="G642" s="3" t="s">
        <v>417</v>
      </c>
      <c r="H642" s="3" t="s">
        <v>423</v>
      </c>
      <c r="I642" s="3" t="s">
        <v>1042</v>
      </c>
      <c r="J642" s="3" t="s">
        <v>1473</v>
      </c>
      <c r="K642" s="3" t="s">
        <v>1479</v>
      </c>
      <c r="L642" s="3" t="s">
        <v>1489</v>
      </c>
      <c r="M642" s="3" t="s">
        <v>1504</v>
      </c>
      <c r="O642" s="3">
        <v>471079</v>
      </c>
      <c r="P642" s="3">
        <v>1550137</v>
      </c>
      <c r="Q642" s="4">
        <f t="shared" si="18"/>
        <v>45864</v>
      </c>
      <c r="R642" s="5">
        <f t="shared" si="19"/>
        <v>-471079</v>
      </c>
      <c r="S642" s="5" t="str">
        <f>VLOOKUP(A642,コード等整理!$A$3:$C$17,2,FALSE)</f>
        <v>PL</v>
      </c>
      <c r="T642" s="3">
        <f>VLOOKUP(A642,コード等整理!$A$3:$C$17,3,FALSE)</f>
        <v>150</v>
      </c>
    </row>
    <row r="643" spans="1:20" x14ac:dyDescent="0.25">
      <c r="A643" s="3" t="s">
        <v>27</v>
      </c>
      <c r="B643" s="3" t="s">
        <v>237</v>
      </c>
      <c r="C643" s="3">
        <v>0</v>
      </c>
      <c r="D643" s="3" t="s">
        <v>405</v>
      </c>
      <c r="E643" s="3" t="s">
        <v>407</v>
      </c>
      <c r="F643" s="3" t="s">
        <v>405</v>
      </c>
      <c r="G643" s="3" t="s">
        <v>412</v>
      </c>
      <c r="H643" s="3" t="s">
        <v>421</v>
      </c>
      <c r="I643" s="3" t="s">
        <v>1043</v>
      </c>
      <c r="J643" s="3" t="s">
        <v>1468</v>
      </c>
      <c r="K643" s="3" t="s">
        <v>1477</v>
      </c>
      <c r="L643" s="3" t="s">
        <v>19</v>
      </c>
      <c r="M643" s="3" t="s">
        <v>1501</v>
      </c>
      <c r="N643" s="3">
        <v>149339</v>
      </c>
      <c r="P643" s="3">
        <v>2688767</v>
      </c>
      <c r="Q643" s="4">
        <f t="shared" si="18"/>
        <v>45864</v>
      </c>
      <c r="R643" s="5">
        <f t="shared" si="19"/>
        <v>149339</v>
      </c>
      <c r="S643" s="5" t="str">
        <f>VLOOKUP(A643,コード等整理!$A$3:$C$17,2,FALSE)</f>
        <v>BS</v>
      </c>
      <c r="T643" s="3">
        <f>VLOOKUP(A643,コード等整理!$A$3:$C$17,3,FALSE)</f>
        <v>20</v>
      </c>
    </row>
    <row r="644" spans="1:20" x14ac:dyDescent="0.25">
      <c r="A644" s="3" t="s">
        <v>27</v>
      </c>
      <c r="B644" s="3" t="s">
        <v>237</v>
      </c>
      <c r="C644" s="3">
        <v>0</v>
      </c>
      <c r="D644" s="3" t="s">
        <v>396</v>
      </c>
      <c r="E644" s="3" t="s">
        <v>406</v>
      </c>
      <c r="F644" s="3" t="s">
        <v>396</v>
      </c>
      <c r="G644" s="3" t="s">
        <v>24</v>
      </c>
      <c r="H644" s="3" t="s">
        <v>424</v>
      </c>
      <c r="I644" s="3" t="s">
        <v>1044</v>
      </c>
      <c r="J644" s="3" t="s">
        <v>1475</v>
      </c>
      <c r="K644" s="3" t="s">
        <v>1484</v>
      </c>
      <c r="L644" s="3" t="s">
        <v>1489</v>
      </c>
      <c r="M644" s="3" t="s">
        <v>1502</v>
      </c>
      <c r="N644" s="3">
        <v>238065</v>
      </c>
      <c r="P644" s="3">
        <v>1592260</v>
      </c>
      <c r="Q644" s="4">
        <f t="shared" ref="Q644:Q707" si="20">B644*1</f>
        <v>45864</v>
      </c>
      <c r="R644" s="5">
        <f t="shared" ref="R644:R707" si="21">N644-O644</f>
        <v>238065</v>
      </c>
      <c r="S644" s="5" t="str">
        <f>VLOOKUP(A644,コード等整理!$A$3:$C$17,2,FALSE)</f>
        <v>BS</v>
      </c>
      <c r="T644" s="3">
        <f>VLOOKUP(A644,コード等整理!$A$3:$C$17,3,FALSE)</f>
        <v>20</v>
      </c>
    </row>
    <row r="645" spans="1:20" x14ac:dyDescent="0.25">
      <c r="A645" s="3" t="s">
        <v>20</v>
      </c>
      <c r="B645" s="3" t="s">
        <v>238</v>
      </c>
      <c r="C645" s="3">
        <v>0</v>
      </c>
      <c r="D645" s="3" t="s">
        <v>402</v>
      </c>
      <c r="E645" s="3" t="s">
        <v>406</v>
      </c>
      <c r="F645" s="3" t="s">
        <v>402</v>
      </c>
      <c r="G645" s="3" t="s">
        <v>412</v>
      </c>
      <c r="H645" s="3" t="s">
        <v>422</v>
      </c>
      <c r="I645" s="3" t="s">
        <v>1045</v>
      </c>
      <c r="J645" s="3" t="s">
        <v>1468</v>
      </c>
      <c r="K645" s="3" t="s">
        <v>1486</v>
      </c>
      <c r="L645" s="3" t="s">
        <v>1492</v>
      </c>
      <c r="M645" s="3" t="s">
        <v>1504</v>
      </c>
      <c r="O645" s="3">
        <v>226599</v>
      </c>
      <c r="P645" s="3">
        <v>946141</v>
      </c>
      <c r="Q645" s="4">
        <f t="shared" si="20"/>
        <v>45865</v>
      </c>
      <c r="R645" s="5">
        <f t="shared" si="21"/>
        <v>-226599</v>
      </c>
      <c r="S645" s="5" t="str">
        <f>VLOOKUP(A645,コード等整理!$A$3:$C$17,2,FALSE)</f>
        <v>PL</v>
      </c>
      <c r="T645" s="3">
        <f>VLOOKUP(A645,コード等整理!$A$3:$C$17,3,FALSE)</f>
        <v>110</v>
      </c>
    </row>
    <row r="646" spans="1:20" x14ac:dyDescent="0.25">
      <c r="A646" s="3" t="s">
        <v>24</v>
      </c>
      <c r="B646" s="3" t="s">
        <v>238</v>
      </c>
      <c r="C646" s="3">
        <v>0</v>
      </c>
      <c r="D646" s="3" t="s">
        <v>402</v>
      </c>
      <c r="E646" s="3" t="s">
        <v>406</v>
      </c>
      <c r="F646" s="3" t="s">
        <v>402</v>
      </c>
      <c r="G646" s="3" t="s">
        <v>409</v>
      </c>
      <c r="H646" s="3" t="s">
        <v>420</v>
      </c>
      <c r="I646" s="3" t="s">
        <v>1046</v>
      </c>
      <c r="J646" s="3" t="s">
        <v>1473</v>
      </c>
      <c r="K646" s="3" t="s">
        <v>1480</v>
      </c>
      <c r="L646" s="3" t="s">
        <v>1488</v>
      </c>
      <c r="M646" s="3" t="s">
        <v>1495</v>
      </c>
      <c r="O646" s="3">
        <v>8334</v>
      </c>
      <c r="P646" s="3">
        <v>1314087</v>
      </c>
      <c r="Q646" s="4">
        <f t="shared" si="20"/>
        <v>45865</v>
      </c>
      <c r="R646" s="5">
        <f t="shared" si="21"/>
        <v>-8334</v>
      </c>
      <c r="S646" s="5" t="str">
        <f>VLOOKUP(A646,コード等整理!$A$3:$C$17,2,FALSE)</f>
        <v>PL</v>
      </c>
      <c r="T646" s="3">
        <f>VLOOKUP(A646,コード等整理!$A$3:$C$17,3,FALSE)</f>
        <v>140</v>
      </c>
    </row>
    <row r="647" spans="1:20" x14ac:dyDescent="0.25">
      <c r="A647" s="3" t="s">
        <v>21</v>
      </c>
      <c r="B647" s="3" t="s">
        <v>238</v>
      </c>
      <c r="C647" s="3">
        <v>0</v>
      </c>
      <c r="D647" s="3" t="s">
        <v>396</v>
      </c>
      <c r="E647" s="3" t="s">
        <v>408</v>
      </c>
      <c r="F647" s="3" t="s">
        <v>396</v>
      </c>
      <c r="G647" s="3" t="s">
        <v>416</v>
      </c>
      <c r="H647" s="3" t="s">
        <v>424</v>
      </c>
      <c r="I647" s="3" t="s">
        <v>1047</v>
      </c>
      <c r="J647" s="3" t="s">
        <v>1474</v>
      </c>
      <c r="K647" s="3" t="s">
        <v>1479</v>
      </c>
      <c r="L647" s="3" t="s">
        <v>1488</v>
      </c>
      <c r="M647" s="3" t="s">
        <v>1498</v>
      </c>
      <c r="N647" s="3">
        <v>259939</v>
      </c>
      <c r="P647" s="3">
        <v>2934654</v>
      </c>
      <c r="Q647" s="4">
        <f t="shared" si="20"/>
        <v>45865</v>
      </c>
      <c r="R647" s="5">
        <f t="shared" si="21"/>
        <v>259939</v>
      </c>
      <c r="S647" s="5" t="str">
        <f>VLOOKUP(A647,コード等整理!$A$3:$C$17,2,FALSE)</f>
        <v>PL</v>
      </c>
      <c r="T647" s="3">
        <f>VLOOKUP(A647,コード等整理!$A$3:$C$17,3,FALSE)</f>
        <v>120</v>
      </c>
    </row>
    <row r="648" spans="1:20" x14ac:dyDescent="0.25">
      <c r="A648" s="3" t="s">
        <v>24</v>
      </c>
      <c r="B648" s="3" t="s">
        <v>238</v>
      </c>
      <c r="C648" s="3">
        <v>0</v>
      </c>
      <c r="D648" s="3" t="s">
        <v>403</v>
      </c>
      <c r="E648" s="3" t="s">
        <v>408</v>
      </c>
      <c r="F648" s="3" t="s">
        <v>403</v>
      </c>
      <c r="G648" s="3" t="s">
        <v>414</v>
      </c>
      <c r="H648" s="3" t="s">
        <v>419</v>
      </c>
      <c r="I648" s="3" t="s">
        <v>1048</v>
      </c>
      <c r="J648" s="3" t="s">
        <v>1476</v>
      </c>
      <c r="K648" s="3" t="s">
        <v>1481</v>
      </c>
      <c r="L648" s="3" t="s">
        <v>1488</v>
      </c>
      <c r="M648" s="3" t="s">
        <v>1499</v>
      </c>
      <c r="O648" s="3">
        <v>51761</v>
      </c>
      <c r="P648" s="3">
        <v>1391102</v>
      </c>
      <c r="Q648" s="4">
        <f t="shared" si="20"/>
        <v>45865</v>
      </c>
      <c r="R648" s="5">
        <f t="shared" si="21"/>
        <v>-51761</v>
      </c>
      <c r="S648" s="5" t="str">
        <f>VLOOKUP(A648,コード等整理!$A$3:$C$17,2,FALSE)</f>
        <v>PL</v>
      </c>
      <c r="T648" s="3">
        <f>VLOOKUP(A648,コード等整理!$A$3:$C$17,3,FALSE)</f>
        <v>140</v>
      </c>
    </row>
    <row r="649" spans="1:20" x14ac:dyDescent="0.25">
      <c r="A649" s="3" t="s">
        <v>20</v>
      </c>
      <c r="B649" s="3" t="s">
        <v>238</v>
      </c>
      <c r="C649" s="3">
        <v>0</v>
      </c>
      <c r="D649" s="3" t="s">
        <v>397</v>
      </c>
      <c r="E649" s="3" t="s">
        <v>407</v>
      </c>
      <c r="F649" s="3" t="s">
        <v>397</v>
      </c>
      <c r="G649" s="3" t="s">
        <v>414</v>
      </c>
      <c r="H649" s="3" t="s">
        <v>422</v>
      </c>
      <c r="I649" s="3" t="s">
        <v>1049</v>
      </c>
      <c r="J649" s="3" t="s">
        <v>1474</v>
      </c>
      <c r="K649" s="3" t="s">
        <v>1481</v>
      </c>
      <c r="L649" s="3" t="s">
        <v>1492</v>
      </c>
      <c r="M649" s="3" t="s">
        <v>1496</v>
      </c>
      <c r="N649" s="3">
        <v>418667</v>
      </c>
      <c r="P649" s="3">
        <v>844728</v>
      </c>
      <c r="Q649" s="4">
        <f t="shared" si="20"/>
        <v>45865</v>
      </c>
      <c r="R649" s="5">
        <f t="shared" si="21"/>
        <v>418667</v>
      </c>
      <c r="S649" s="5" t="str">
        <f>VLOOKUP(A649,コード等整理!$A$3:$C$17,2,FALSE)</f>
        <v>PL</v>
      </c>
      <c r="T649" s="3">
        <f>VLOOKUP(A649,コード等整理!$A$3:$C$17,3,FALSE)</f>
        <v>110</v>
      </c>
    </row>
    <row r="650" spans="1:20" x14ac:dyDescent="0.25">
      <c r="A650" s="3" t="s">
        <v>29</v>
      </c>
      <c r="B650" s="3" t="s">
        <v>239</v>
      </c>
      <c r="C650" s="3">
        <v>0</v>
      </c>
      <c r="D650" s="3" t="s">
        <v>405</v>
      </c>
      <c r="E650" s="3" t="s">
        <v>408</v>
      </c>
      <c r="F650" s="3" t="s">
        <v>405</v>
      </c>
      <c r="G650" s="3" t="s">
        <v>411</v>
      </c>
      <c r="H650" s="3" t="s">
        <v>419</v>
      </c>
      <c r="I650" s="3" t="s">
        <v>1050</v>
      </c>
      <c r="J650" s="3" t="s">
        <v>1469</v>
      </c>
      <c r="K650" s="3" t="s">
        <v>1483</v>
      </c>
      <c r="L650" s="3" t="s">
        <v>1494</v>
      </c>
      <c r="M650" s="3" t="s">
        <v>1499</v>
      </c>
      <c r="N650" s="3">
        <v>73874</v>
      </c>
      <c r="P650" s="3">
        <v>2449720</v>
      </c>
      <c r="Q650" s="4">
        <f t="shared" si="20"/>
        <v>45866</v>
      </c>
      <c r="R650" s="5">
        <f t="shared" si="21"/>
        <v>73874</v>
      </c>
      <c r="S650" s="5" t="str">
        <f>VLOOKUP(A650,コード等整理!$A$3:$C$17,2,FALSE)</f>
        <v>PL</v>
      </c>
      <c r="T650" s="3">
        <f>VLOOKUP(A650,コード等整理!$A$3:$C$17,3,FALSE)</f>
        <v>80</v>
      </c>
    </row>
    <row r="651" spans="1:20" x14ac:dyDescent="0.25">
      <c r="A651" s="3" t="s">
        <v>26</v>
      </c>
      <c r="B651" s="3" t="s">
        <v>240</v>
      </c>
      <c r="C651" s="3">
        <v>0</v>
      </c>
      <c r="D651" s="3" t="s">
        <v>400</v>
      </c>
      <c r="E651" s="3" t="s">
        <v>408</v>
      </c>
      <c r="F651" s="3" t="s">
        <v>400</v>
      </c>
      <c r="G651" s="3" t="s">
        <v>410</v>
      </c>
      <c r="H651" s="3" t="s">
        <v>420</v>
      </c>
      <c r="I651" s="3" t="s">
        <v>1051</v>
      </c>
      <c r="J651" s="3" t="s">
        <v>1468</v>
      </c>
      <c r="K651" s="3" t="s">
        <v>1478</v>
      </c>
      <c r="L651" s="3" t="s">
        <v>1489</v>
      </c>
      <c r="M651" s="3" t="s">
        <v>1498</v>
      </c>
      <c r="N651" s="3">
        <v>182945</v>
      </c>
      <c r="P651" s="3">
        <v>1102041</v>
      </c>
      <c r="Q651" s="4">
        <f t="shared" si="20"/>
        <v>45867</v>
      </c>
      <c r="R651" s="5">
        <f t="shared" si="21"/>
        <v>182945</v>
      </c>
      <c r="S651" s="5" t="str">
        <f>VLOOKUP(A651,コード等整理!$A$3:$C$17,2,FALSE)</f>
        <v>BS</v>
      </c>
      <c r="T651" s="3">
        <f>VLOOKUP(A651,コード等整理!$A$3:$C$17,3,FALSE)</f>
        <v>30</v>
      </c>
    </row>
    <row r="652" spans="1:20" x14ac:dyDescent="0.25">
      <c r="A652" s="3" t="s">
        <v>20</v>
      </c>
      <c r="B652" s="3" t="s">
        <v>240</v>
      </c>
      <c r="C652" s="3">
        <v>0</v>
      </c>
      <c r="D652" s="3" t="s">
        <v>398</v>
      </c>
      <c r="E652" s="3" t="s">
        <v>407</v>
      </c>
      <c r="F652" s="3" t="s">
        <v>398</v>
      </c>
      <c r="G652" s="3" t="s">
        <v>409</v>
      </c>
      <c r="H652" s="3" t="s">
        <v>421</v>
      </c>
      <c r="I652" s="3" t="s">
        <v>1052</v>
      </c>
      <c r="J652" s="3" t="s">
        <v>1471</v>
      </c>
      <c r="K652" s="3" t="s">
        <v>1481</v>
      </c>
      <c r="L652" s="3" t="s">
        <v>1492</v>
      </c>
      <c r="M652" s="3" t="s">
        <v>1499</v>
      </c>
      <c r="O652" s="3">
        <v>341633</v>
      </c>
      <c r="P652" s="3">
        <v>2753991</v>
      </c>
      <c r="Q652" s="4">
        <f t="shared" si="20"/>
        <v>45867</v>
      </c>
      <c r="R652" s="5">
        <f t="shared" si="21"/>
        <v>-341633</v>
      </c>
      <c r="S652" s="5" t="str">
        <f>VLOOKUP(A652,コード等整理!$A$3:$C$17,2,FALSE)</f>
        <v>PL</v>
      </c>
      <c r="T652" s="3">
        <f>VLOOKUP(A652,コード等整理!$A$3:$C$17,3,FALSE)</f>
        <v>110</v>
      </c>
    </row>
    <row r="653" spans="1:20" x14ac:dyDescent="0.25">
      <c r="A653" s="3" t="s">
        <v>17</v>
      </c>
      <c r="B653" s="3" t="s">
        <v>240</v>
      </c>
      <c r="C653" s="3">
        <v>0</v>
      </c>
      <c r="D653" s="3" t="s">
        <v>399</v>
      </c>
      <c r="E653" s="3" t="s">
        <v>407</v>
      </c>
      <c r="F653" s="3" t="s">
        <v>399</v>
      </c>
      <c r="G653" s="3" t="s">
        <v>414</v>
      </c>
      <c r="H653" s="3" t="s">
        <v>422</v>
      </c>
      <c r="I653" s="3" t="s">
        <v>503</v>
      </c>
      <c r="J653" s="3" t="s">
        <v>1473</v>
      </c>
      <c r="K653" s="3" t="s">
        <v>1485</v>
      </c>
      <c r="L653" s="3" t="s">
        <v>19</v>
      </c>
      <c r="M653" s="3" t="s">
        <v>1495</v>
      </c>
      <c r="N653" s="3">
        <v>238612</v>
      </c>
      <c r="P653" s="3">
        <v>623285</v>
      </c>
      <c r="Q653" s="4">
        <f t="shared" si="20"/>
        <v>45867</v>
      </c>
      <c r="R653" s="5">
        <f t="shared" si="21"/>
        <v>238612</v>
      </c>
      <c r="S653" s="5" t="str">
        <f>VLOOKUP(A653,コード等整理!$A$3:$C$17,2,FALSE)</f>
        <v>PL</v>
      </c>
      <c r="T653" s="3">
        <f>VLOOKUP(A653,コード等整理!$A$3:$C$17,3,FALSE)</f>
        <v>150</v>
      </c>
    </row>
    <row r="654" spans="1:20" x14ac:dyDescent="0.25">
      <c r="A654" s="3" t="s">
        <v>29</v>
      </c>
      <c r="B654" s="3" t="s">
        <v>240</v>
      </c>
      <c r="C654" s="3">
        <v>0</v>
      </c>
      <c r="D654" s="3" t="s">
        <v>404</v>
      </c>
      <c r="E654" s="3" t="s">
        <v>406</v>
      </c>
      <c r="F654" s="3" t="s">
        <v>404</v>
      </c>
      <c r="G654" s="3" t="s">
        <v>413</v>
      </c>
      <c r="H654" s="3" t="s">
        <v>422</v>
      </c>
      <c r="I654" s="3" t="s">
        <v>1053</v>
      </c>
      <c r="J654" s="3" t="s">
        <v>1469</v>
      </c>
      <c r="K654" s="3" t="s">
        <v>1485</v>
      </c>
      <c r="L654" s="3" t="s">
        <v>1493</v>
      </c>
      <c r="M654" s="3" t="s">
        <v>1501</v>
      </c>
      <c r="O654" s="3">
        <v>424363</v>
      </c>
      <c r="P654" s="3">
        <v>2411736</v>
      </c>
      <c r="Q654" s="4">
        <f t="shared" si="20"/>
        <v>45867</v>
      </c>
      <c r="R654" s="5">
        <f t="shared" si="21"/>
        <v>-424363</v>
      </c>
      <c r="S654" s="5" t="str">
        <f>VLOOKUP(A654,コード等整理!$A$3:$C$17,2,FALSE)</f>
        <v>PL</v>
      </c>
      <c r="T654" s="3">
        <f>VLOOKUP(A654,コード等整理!$A$3:$C$17,3,FALSE)</f>
        <v>80</v>
      </c>
    </row>
    <row r="655" spans="1:20" x14ac:dyDescent="0.25">
      <c r="A655" s="3" t="s">
        <v>23</v>
      </c>
      <c r="B655" s="3" t="s">
        <v>241</v>
      </c>
      <c r="C655" s="3">
        <v>0</v>
      </c>
      <c r="D655" s="3" t="s">
        <v>396</v>
      </c>
      <c r="E655" s="3" t="s">
        <v>406</v>
      </c>
      <c r="F655" s="3" t="s">
        <v>396</v>
      </c>
      <c r="G655" s="3" t="s">
        <v>416</v>
      </c>
      <c r="H655" s="3" t="s">
        <v>421</v>
      </c>
      <c r="I655" s="3" t="s">
        <v>1054</v>
      </c>
      <c r="J655" s="3" t="s">
        <v>1469</v>
      </c>
      <c r="K655" s="3" t="s">
        <v>1481</v>
      </c>
      <c r="L655" s="3" t="s">
        <v>1490</v>
      </c>
      <c r="M655" s="3" t="s">
        <v>1498</v>
      </c>
      <c r="N655" s="3">
        <v>443779</v>
      </c>
      <c r="P655" s="3">
        <v>780250</v>
      </c>
      <c r="Q655" s="4">
        <f t="shared" si="20"/>
        <v>45868</v>
      </c>
      <c r="R655" s="5">
        <f t="shared" si="21"/>
        <v>443779</v>
      </c>
      <c r="S655" s="5" t="str">
        <f>VLOOKUP(A655,コード等整理!$A$3:$C$17,2,FALSE)</f>
        <v>PL</v>
      </c>
      <c r="T655" s="3">
        <f>VLOOKUP(A655,コード等整理!$A$3:$C$17,3,FALSE)</f>
        <v>130</v>
      </c>
    </row>
    <row r="656" spans="1:20" x14ac:dyDescent="0.25">
      <c r="A656" s="3" t="s">
        <v>22</v>
      </c>
      <c r="B656" s="3" t="s">
        <v>242</v>
      </c>
      <c r="C656" s="3">
        <v>0</v>
      </c>
      <c r="D656" s="3" t="s">
        <v>402</v>
      </c>
      <c r="E656" s="3" t="s">
        <v>408</v>
      </c>
      <c r="F656" s="3" t="s">
        <v>402</v>
      </c>
      <c r="G656" s="3" t="s">
        <v>24</v>
      </c>
      <c r="H656" s="3" t="s">
        <v>424</v>
      </c>
      <c r="I656" s="3" t="s">
        <v>1055</v>
      </c>
      <c r="J656" s="3" t="s">
        <v>1470</v>
      </c>
      <c r="K656" s="3" t="s">
        <v>1483</v>
      </c>
      <c r="L656" s="3" t="s">
        <v>1489</v>
      </c>
      <c r="M656" s="3" t="s">
        <v>1502</v>
      </c>
      <c r="O656" s="3">
        <v>150379</v>
      </c>
      <c r="P656" s="3">
        <v>1299509</v>
      </c>
      <c r="Q656" s="4">
        <f t="shared" si="20"/>
        <v>45869</v>
      </c>
      <c r="R656" s="5">
        <f t="shared" si="21"/>
        <v>-150379</v>
      </c>
      <c r="S656" s="5" t="str">
        <f>VLOOKUP(A656,コード等整理!$A$3:$C$17,2,FALSE)</f>
        <v>BS</v>
      </c>
      <c r="T656" s="3">
        <f>VLOOKUP(A656,コード等整理!$A$3:$C$17,3,FALSE)</f>
        <v>10</v>
      </c>
    </row>
    <row r="657" spans="1:20" x14ac:dyDescent="0.25">
      <c r="A657" s="3" t="s">
        <v>27</v>
      </c>
      <c r="B657" s="3" t="s">
        <v>243</v>
      </c>
      <c r="C657" s="3">
        <v>0</v>
      </c>
      <c r="D657" s="3" t="s">
        <v>400</v>
      </c>
      <c r="E657" s="3" t="s">
        <v>406</v>
      </c>
      <c r="F657" s="3" t="s">
        <v>400</v>
      </c>
      <c r="G657" s="3" t="s">
        <v>411</v>
      </c>
      <c r="H657" s="3" t="s">
        <v>423</v>
      </c>
      <c r="I657" s="3" t="s">
        <v>1056</v>
      </c>
      <c r="J657" s="3" t="s">
        <v>1475</v>
      </c>
      <c r="K657" s="3" t="s">
        <v>1485</v>
      </c>
      <c r="L657" s="3" t="s">
        <v>1493</v>
      </c>
      <c r="M657" s="3" t="s">
        <v>1503</v>
      </c>
      <c r="O657" s="3">
        <v>464914</v>
      </c>
      <c r="P657" s="3">
        <v>1583044</v>
      </c>
      <c r="Q657" s="4">
        <f t="shared" si="20"/>
        <v>45870</v>
      </c>
      <c r="R657" s="5">
        <f t="shared" si="21"/>
        <v>-464914</v>
      </c>
      <c r="S657" s="5" t="str">
        <f>VLOOKUP(A657,コード等整理!$A$3:$C$17,2,FALSE)</f>
        <v>BS</v>
      </c>
      <c r="T657" s="3">
        <f>VLOOKUP(A657,コード等整理!$A$3:$C$17,3,FALSE)</f>
        <v>20</v>
      </c>
    </row>
    <row r="658" spans="1:20" x14ac:dyDescent="0.25">
      <c r="A658" s="3" t="s">
        <v>28</v>
      </c>
      <c r="B658" s="3" t="s">
        <v>243</v>
      </c>
      <c r="C658" s="3">
        <v>0</v>
      </c>
      <c r="D658" s="3" t="s">
        <v>403</v>
      </c>
      <c r="E658" s="3" t="s">
        <v>407</v>
      </c>
      <c r="F658" s="3" t="s">
        <v>403</v>
      </c>
      <c r="G658" s="3" t="s">
        <v>411</v>
      </c>
      <c r="H658" s="3" t="s">
        <v>421</v>
      </c>
      <c r="I658" s="3" t="s">
        <v>1057</v>
      </c>
      <c r="J658" s="3" t="s">
        <v>1473</v>
      </c>
      <c r="K658" s="3" t="s">
        <v>1483</v>
      </c>
      <c r="L658" s="3" t="s">
        <v>19</v>
      </c>
      <c r="M658" s="3" t="s">
        <v>1498</v>
      </c>
      <c r="O658" s="3">
        <v>326167</v>
      </c>
      <c r="P658" s="3">
        <v>2974307</v>
      </c>
      <c r="Q658" s="4">
        <f t="shared" si="20"/>
        <v>45870</v>
      </c>
      <c r="R658" s="5">
        <f t="shared" si="21"/>
        <v>-326167</v>
      </c>
      <c r="S658" s="5" t="str">
        <f>VLOOKUP(A658,コード等整理!$A$3:$C$17,2,FALSE)</f>
        <v>BS</v>
      </c>
      <c r="T658" s="3">
        <f>VLOOKUP(A658,コード等整理!$A$3:$C$17,3,FALSE)</f>
        <v>40</v>
      </c>
    </row>
    <row r="659" spans="1:20" x14ac:dyDescent="0.25">
      <c r="A659" s="3" t="s">
        <v>19</v>
      </c>
      <c r="B659" s="3" t="s">
        <v>243</v>
      </c>
      <c r="C659" s="3">
        <v>0</v>
      </c>
      <c r="D659" s="3" t="s">
        <v>396</v>
      </c>
      <c r="E659" s="3" t="s">
        <v>407</v>
      </c>
      <c r="F659" s="3" t="s">
        <v>396</v>
      </c>
      <c r="G659" s="3" t="s">
        <v>410</v>
      </c>
      <c r="H659" s="3" t="s">
        <v>418</v>
      </c>
      <c r="I659" s="3" t="s">
        <v>1058</v>
      </c>
      <c r="J659" s="3" t="s">
        <v>1468</v>
      </c>
      <c r="K659" s="3" t="s">
        <v>1484</v>
      </c>
      <c r="L659" s="3" t="s">
        <v>1492</v>
      </c>
      <c r="M659" s="3" t="s">
        <v>1495</v>
      </c>
      <c r="O659" s="3">
        <v>402119</v>
      </c>
      <c r="P659" s="3">
        <v>1339435</v>
      </c>
      <c r="Q659" s="4">
        <f t="shared" si="20"/>
        <v>45870</v>
      </c>
      <c r="R659" s="5">
        <f t="shared" si="21"/>
        <v>-402119</v>
      </c>
      <c r="S659" s="5" t="str">
        <f>VLOOKUP(A659,コード等整理!$A$3:$C$17,2,FALSE)</f>
        <v>PL</v>
      </c>
      <c r="T659" s="3">
        <f>VLOOKUP(A659,コード等整理!$A$3:$C$17,3,FALSE)</f>
        <v>100</v>
      </c>
    </row>
    <row r="660" spans="1:20" x14ac:dyDescent="0.25">
      <c r="A660" s="3" t="s">
        <v>24</v>
      </c>
      <c r="B660" s="3" t="s">
        <v>244</v>
      </c>
      <c r="C660" s="3">
        <v>0</v>
      </c>
      <c r="D660" s="3" t="s">
        <v>403</v>
      </c>
      <c r="E660" s="3" t="s">
        <v>408</v>
      </c>
      <c r="F660" s="3" t="s">
        <v>403</v>
      </c>
      <c r="G660" s="3" t="s">
        <v>415</v>
      </c>
      <c r="H660" s="3" t="s">
        <v>423</v>
      </c>
      <c r="I660" s="3" t="s">
        <v>1059</v>
      </c>
      <c r="J660" s="3" t="s">
        <v>1467</v>
      </c>
      <c r="K660" s="3" t="s">
        <v>1477</v>
      </c>
      <c r="L660" s="3" t="s">
        <v>1488</v>
      </c>
      <c r="M660" s="3" t="s">
        <v>1504</v>
      </c>
      <c r="N660" s="3">
        <v>184863</v>
      </c>
      <c r="P660" s="3">
        <v>1810694</v>
      </c>
      <c r="Q660" s="4">
        <f t="shared" si="20"/>
        <v>45871</v>
      </c>
      <c r="R660" s="5">
        <f t="shared" si="21"/>
        <v>184863</v>
      </c>
      <c r="S660" s="5" t="str">
        <f>VLOOKUP(A660,コード等整理!$A$3:$C$17,2,FALSE)</f>
        <v>PL</v>
      </c>
      <c r="T660" s="3">
        <f>VLOOKUP(A660,コード等整理!$A$3:$C$17,3,FALSE)</f>
        <v>140</v>
      </c>
    </row>
    <row r="661" spans="1:20" x14ac:dyDescent="0.25">
      <c r="A661" s="3" t="s">
        <v>27</v>
      </c>
      <c r="B661" s="3" t="s">
        <v>244</v>
      </c>
      <c r="C661" s="3">
        <v>0</v>
      </c>
      <c r="D661" s="3" t="s">
        <v>405</v>
      </c>
      <c r="E661" s="3" t="s">
        <v>408</v>
      </c>
      <c r="F661" s="3" t="s">
        <v>405</v>
      </c>
      <c r="G661" s="3" t="s">
        <v>413</v>
      </c>
      <c r="H661" s="3" t="s">
        <v>418</v>
      </c>
      <c r="I661" s="3" t="s">
        <v>1060</v>
      </c>
      <c r="J661" s="3" t="s">
        <v>1471</v>
      </c>
      <c r="K661" s="3" t="s">
        <v>1480</v>
      </c>
      <c r="L661" s="3" t="s">
        <v>19</v>
      </c>
      <c r="M661" s="3" t="s">
        <v>1499</v>
      </c>
      <c r="O661" s="3">
        <v>34817</v>
      </c>
      <c r="P661" s="3">
        <v>540893</v>
      </c>
      <c r="Q661" s="4">
        <f t="shared" si="20"/>
        <v>45871</v>
      </c>
      <c r="R661" s="5">
        <f t="shared" si="21"/>
        <v>-34817</v>
      </c>
      <c r="S661" s="5" t="str">
        <f>VLOOKUP(A661,コード等整理!$A$3:$C$17,2,FALSE)</f>
        <v>BS</v>
      </c>
      <c r="T661" s="3">
        <f>VLOOKUP(A661,コード等整理!$A$3:$C$17,3,FALSE)</f>
        <v>20</v>
      </c>
    </row>
    <row r="662" spans="1:20" x14ac:dyDescent="0.25">
      <c r="A662" s="3" t="s">
        <v>21</v>
      </c>
      <c r="B662" s="3" t="s">
        <v>244</v>
      </c>
      <c r="C662" s="3">
        <v>0</v>
      </c>
      <c r="D662" s="3" t="s">
        <v>401</v>
      </c>
      <c r="E662" s="3" t="s">
        <v>408</v>
      </c>
      <c r="F662" s="3" t="s">
        <v>401</v>
      </c>
      <c r="G662" s="3" t="s">
        <v>412</v>
      </c>
      <c r="H662" s="3" t="s">
        <v>422</v>
      </c>
      <c r="I662" s="3" t="s">
        <v>1061</v>
      </c>
      <c r="J662" s="3" t="s">
        <v>1470</v>
      </c>
      <c r="K662" s="3" t="s">
        <v>1482</v>
      </c>
      <c r="L662" s="3" t="s">
        <v>1493</v>
      </c>
      <c r="M662" s="3" t="s">
        <v>1495</v>
      </c>
      <c r="N662" s="3">
        <v>153388</v>
      </c>
      <c r="P662" s="3">
        <v>2164613</v>
      </c>
      <c r="Q662" s="4">
        <f t="shared" si="20"/>
        <v>45871</v>
      </c>
      <c r="R662" s="5">
        <f t="shared" si="21"/>
        <v>153388</v>
      </c>
      <c r="S662" s="5" t="str">
        <f>VLOOKUP(A662,コード等整理!$A$3:$C$17,2,FALSE)</f>
        <v>PL</v>
      </c>
      <c r="T662" s="3">
        <f>VLOOKUP(A662,コード等整理!$A$3:$C$17,3,FALSE)</f>
        <v>120</v>
      </c>
    </row>
    <row r="663" spans="1:20" x14ac:dyDescent="0.25">
      <c r="A663" s="3" t="s">
        <v>30</v>
      </c>
      <c r="B663" s="3" t="s">
        <v>245</v>
      </c>
      <c r="C663" s="3">
        <v>0</v>
      </c>
      <c r="D663" s="3" t="s">
        <v>400</v>
      </c>
      <c r="E663" s="3" t="s">
        <v>408</v>
      </c>
      <c r="F663" s="3" t="s">
        <v>400</v>
      </c>
      <c r="G663" s="3" t="s">
        <v>410</v>
      </c>
      <c r="H663" s="3" t="s">
        <v>421</v>
      </c>
      <c r="I663" s="3" t="s">
        <v>1062</v>
      </c>
      <c r="J663" s="3" t="s">
        <v>1474</v>
      </c>
      <c r="K663" s="3" t="s">
        <v>1477</v>
      </c>
      <c r="L663" s="3" t="s">
        <v>1489</v>
      </c>
      <c r="M663" s="3" t="s">
        <v>1500</v>
      </c>
      <c r="O663" s="3">
        <v>386333</v>
      </c>
      <c r="P663" s="3">
        <v>1740567</v>
      </c>
      <c r="Q663" s="4">
        <f t="shared" si="20"/>
        <v>45872</v>
      </c>
      <c r="R663" s="5">
        <f t="shared" si="21"/>
        <v>-386333</v>
      </c>
      <c r="S663" s="5" t="str">
        <f>VLOOKUP(A663,コード等整理!$A$3:$C$17,2,FALSE)</f>
        <v>PL</v>
      </c>
      <c r="T663" s="3">
        <f>VLOOKUP(A663,コード等整理!$A$3:$C$17,3,FALSE)</f>
        <v>70</v>
      </c>
    </row>
    <row r="664" spans="1:20" x14ac:dyDescent="0.25">
      <c r="A664" s="3" t="s">
        <v>24</v>
      </c>
      <c r="B664" s="3" t="s">
        <v>246</v>
      </c>
      <c r="C664" s="3">
        <v>0</v>
      </c>
      <c r="D664" s="3" t="s">
        <v>400</v>
      </c>
      <c r="E664" s="3" t="s">
        <v>406</v>
      </c>
      <c r="F664" s="3" t="s">
        <v>400</v>
      </c>
      <c r="G664" s="3" t="s">
        <v>417</v>
      </c>
      <c r="H664" s="3" t="s">
        <v>422</v>
      </c>
      <c r="I664" s="3" t="s">
        <v>1063</v>
      </c>
      <c r="J664" s="3" t="s">
        <v>1475</v>
      </c>
      <c r="K664" s="3" t="s">
        <v>1485</v>
      </c>
      <c r="L664" s="3" t="s">
        <v>1488</v>
      </c>
      <c r="M664" s="3" t="s">
        <v>1498</v>
      </c>
      <c r="O664" s="3">
        <v>63232</v>
      </c>
      <c r="P664" s="3">
        <v>1680029</v>
      </c>
      <c r="Q664" s="4">
        <f t="shared" si="20"/>
        <v>45873</v>
      </c>
      <c r="R664" s="5">
        <f t="shared" si="21"/>
        <v>-63232</v>
      </c>
      <c r="S664" s="5" t="str">
        <f>VLOOKUP(A664,コード等整理!$A$3:$C$17,2,FALSE)</f>
        <v>PL</v>
      </c>
      <c r="T664" s="3">
        <f>VLOOKUP(A664,コード等整理!$A$3:$C$17,3,FALSE)</f>
        <v>140</v>
      </c>
    </row>
    <row r="665" spans="1:20" x14ac:dyDescent="0.25">
      <c r="A665" s="3" t="s">
        <v>23</v>
      </c>
      <c r="B665" s="3" t="s">
        <v>246</v>
      </c>
      <c r="C665" s="3">
        <v>0</v>
      </c>
      <c r="D665" s="3" t="s">
        <v>405</v>
      </c>
      <c r="E665" s="3" t="s">
        <v>408</v>
      </c>
      <c r="F665" s="3" t="s">
        <v>405</v>
      </c>
      <c r="G665" s="3" t="s">
        <v>24</v>
      </c>
      <c r="H665" s="3" t="s">
        <v>421</v>
      </c>
      <c r="I665" s="3" t="s">
        <v>1064</v>
      </c>
      <c r="J665" s="3" t="s">
        <v>1471</v>
      </c>
      <c r="K665" s="3" t="s">
        <v>1481</v>
      </c>
      <c r="L665" s="3" t="s">
        <v>1491</v>
      </c>
      <c r="M665" s="3" t="s">
        <v>1502</v>
      </c>
      <c r="O665" s="3">
        <v>436063</v>
      </c>
      <c r="P665" s="3">
        <v>1206818</v>
      </c>
      <c r="Q665" s="4">
        <f t="shared" si="20"/>
        <v>45873</v>
      </c>
      <c r="R665" s="5">
        <f t="shared" si="21"/>
        <v>-436063</v>
      </c>
      <c r="S665" s="5" t="str">
        <f>VLOOKUP(A665,コード等整理!$A$3:$C$17,2,FALSE)</f>
        <v>PL</v>
      </c>
      <c r="T665" s="3">
        <f>VLOOKUP(A665,コード等整理!$A$3:$C$17,3,FALSE)</f>
        <v>130</v>
      </c>
    </row>
    <row r="666" spans="1:20" x14ac:dyDescent="0.25">
      <c r="A666" s="3" t="s">
        <v>30</v>
      </c>
      <c r="B666" s="3" t="s">
        <v>247</v>
      </c>
      <c r="C666" s="3">
        <v>0</v>
      </c>
      <c r="D666" s="3" t="s">
        <v>398</v>
      </c>
      <c r="E666" s="3" t="s">
        <v>408</v>
      </c>
      <c r="F666" s="3" t="s">
        <v>398</v>
      </c>
      <c r="G666" s="3" t="s">
        <v>412</v>
      </c>
      <c r="H666" s="3" t="s">
        <v>421</v>
      </c>
      <c r="I666" s="3" t="s">
        <v>758</v>
      </c>
      <c r="J666" s="3" t="s">
        <v>1476</v>
      </c>
      <c r="K666" s="3" t="s">
        <v>1477</v>
      </c>
      <c r="L666" s="3" t="s">
        <v>1487</v>
      </c>
      <c r="M666" s="3" t="s">
        <v>1496</v>
      </c>
      <c r="O666" s="3">
        <v>144990</v>
      </c>
      <c r="P666" s="3">
        <v>2571328</v>
      </c>
      <c r="Q666" s="4">
        <f t="shared" si="20"/>
        <v>45874</v>
      </c>
      <c r="R666" s="5">
        <f t="shared" si="21"/>
        <v>-144990</v>
      </c>
      <c r="S666" s="5" t="str">
        <f>VLOOKUP(A666,コード等整理!$A$3:$C$17,2,FALSE)</f>
        <v>PL</v>
      </c>
      <c r="T666" s="3">
        <f>VLOOKUP(A666,コード等整理!$A$3:$C$17,3,FALSE)</f>
        <v>70</v>
      </c>
    </row>
    <row r="667" spans="1:20" x14ac:dyDescent="0.25">
      <c r="A667" s="3" t="s">
        <v>20</v>
      </c>
      <c r="B667" s="3" t="s">
        <v>247</v>
      </c>
      <c r="C667" s="3">
        <v>0</v>
      </c>
      <c r="D667" s="3" t="s">
        <v>398</v>
      </c>
      <c r="E667" s="3" t="s">
        <v>407</v>
      </c>
      <c r="F667" s="3" t="s">
        <v>398</v>
      </c>
      <c r="G667" s="3" t="s">
        <v>417</v>
      </c>
      <c r="H667" s="3" t="s">
        <v>424</v>
      </c>
      <c r="I667" s="3" t="s">
        <v>1065</v>
      </c>
      <c r="J667" s="3" t="s">
        <v>1476</v>
      </c>
      <c r="K667" s="3" t="s">
        <v>1481</v>
      </c>
      <c r="L667" s="3" t="s">
        <v>1491</v>
      </c>
      <c r="M667" s="3" t="s">
        <v>1496</v>
      </c>
      <c r="N667" s="3">
        <v>335781</v>
      </c>
      <c r="P667" s="3">
        <v>1057555</v>
      </c>
      <c r="Q667" s="4">
        <f t="shared" si="20"/>
        <v>45874</v>
      </c>
      <c r="R667" s="5">
        <f t="shared" si="21"/>
        <v>335781</v>
      </c>
      <c r="S667" s="5" t="str">
        <f>VLOOKUP(A667,コード等整理!$A$3:$C$17,2,FALSE)</f>
        <v>PL</v>
      </c>
      <c r="T667" s="3">
        <f>VLOOKUP(A667,コード等整理!$A$3:$C$17,3,FALSE)</f>
        <v>110</v>
      </c>
    </row>
    <row r="668" spans="1:20" x14ac:dyDescent="0.25">
      <c r="A668" s="3" t="s">
        <v>28</v>
      </c>
      <c r="B668" s="3" t="s">
        <v>247</v>
      </c>
      <c r="C668" s="3">
        <v>0</v>
      </c>
      <c r="D668" s="3" t="s">
        <v>398</v>
      </c>
      <c r="E668" s="3" t="s">
        <v>408</v>
      </c>
      <c r="F668" s="3" t="s">
        <v>398</v>
      </c>
      <c r="G668" s="3" t="s">
        <v>415</v>
      </c>
      <c r="H668" s="3" t="s">
        <v>420</v>
      </c>
      <c r="I668" s="3" t="s">
        <v>1066</v>
      </c>
      <c r="J668" s="3" t="s">
        <v>1467</v>
      </c>
      <c r="K668" s="3" t="s">
        <v>1479</v>
      </c>
      <c r="L668" s="3" t="s">
        <v>21</v>
      </c>
      <c r="M668" s="3" t="s">
        <v>1495</v>
      </c>
      <c r="N668" s="3">
        <v>94583</v>
      </c>
      <c r="P668" s="3">
        <v>2926002</v>
      </c>
      <c r="Q668" s="4">
        <f t="shared" si="20"/>
        <v>45874</v>
      </c>
      <c r="R668" s="5">
        <f t="shared" si="21"/>
        <v>94583</v>
      </c>
      <c r="S668" s="5" t="str">
        <f>VLOOKUP(A668,コード等整理!$A$3:$C$17,2,FALSE)</f>
        <v>BS</v>
      </c>
      <c r="T668" s="3">
        <f>VLOOKUP(A668,コード等整理!$A$3:$C$17,3,FALSE)</f>
        <v>40</v>
      </c>
    </row>
    <row r="669" spans="1:20" x14ac:dyDescent="0.25">
      <c r="A669" s="3" t="s">
        <v>19</v>
      </c>
      <c r="B669" s="3" t="s">
        <v>248</v>
      </c>
      <c r="C669" s="3">
        <v>0</v>
      </c>
      <c r="D669" s="3" t="s">
        <v>398</v>
      </c>
      <c r="E669" s="3" t="s">
        <v>406</v>
      </c>
      <c r="F669" s="3" t="s">
        <v>398</v>
      </c>
      <c r="G669" s="3" t="s">
        <v>414</v>
      </c>
      <c r="H669" s="3" t="s">
        <v>419</v>
      </c>
      <c r="I669" s="3" t="s">
        <v>1067</v>
      </c>
      <c r="J669" s="3" t="s">
        <v>1475</v>
      </c>
      <c r="K669" s="3" t="s">
        <v>1477</v>
      </c>
      <c r="L669" s="3" t="s">
        <v>19</v>
      </c>
      <c r="M669" s="3" t="s">
        <v>1502</v>
      </c>
      <c r="O669" s="3">
        <v>73929</v>
      </c>
      <c r="P669" s="3">
        <v>1610313</v>
      </c>
      <c r="Q669" s="4">
        <f t="shared" si="20"/>
        <v>45875</v>
      </c>
      <c r="R669" s="5">
        <f t="shared" si="21"/>
        <v>-73929</v>
      </c>
      <c r="S669" s="5" t="str">
        <f>VLOOKUP(A669,コード等整理!$A$3:$C$17,2,FALSE)</f>
        <v>PL</v>
      </c>
      <c r="T669" s="3">
        <f>VLOOKUP(A669,コード等整理!$A$3:$C$17,3,FALSE)</f>
        <v>100</v>
      </c>
    </row>
    <row r="670" spans="1:20" x14ac:dyDescent="0.25">
      <c r="A670" s="3" t="s">
        <v>17</v>
      </c>
      <c r="B670" s="3" t="s">
        <v>248</v>
      </c>
      <c r="C670" s="3">
        <v>0</v>
      </c>
      <c r="D670" s="3" t="s">
        <v>399</v>
      </c>
      <c r="E670" s="3" t="s">
        <v>408</v>
      </c>
      <c r="F670" s="3" t="s">
        <v>399</v>
      </c>
      <c r="G670" s="3" t="s">
        <v>413</v>
      </c>
      <c r="H670" s="3" t="s">
        <v>422</v>
      </c>
      <c r="I670" s="3" t="s">
        <v>1068</v>
      </c>
      <c r="J670" s="3" t="s">
        <v>1470</v>
      </c>
      <c r="K670" s="3" t="s">
        <v>1478</v>
      </c>
      <c r="L670" s="3" t="s">
        <v>19</v>
      </c>
      <c r="M670" s="3" t="s">
        <v>1501</v>
      </c>
      <c r="N670" s="3">
        <v>359718</v>
      </c>
      <c r="P670" s="3">
        <v>2361841</v>
      </c>
      <c r="Q670" s="4">
        <f t="shared" si="20"/>
        <v>45875</v>
      </c>
      <c r="R670" s="5">
        <f t="shared" si="21"/>
        <v>359718</v>
      </c>
      <c r="S670" s="5" t="str">
        <f>VLOOKUP(A670,コード等整理!$A$3:$C$17,2,FALSE)</f>
        <v>PL</v>
      </c>
      <c r="T670" s="3">
        <f>VLOOKUP(A670,コード等整理!$A$3:$C$17,3,FALSE)</f>
        <v>150</v>
      </c>
    </row>
    <row r="671" spans="1:20" x14ac:dyDescent="0.25">
      <c r="A671" s="3" t="s">
        <v>30</v>
      </c>
      <c r="B671" s="3" t="s">
        <v>249</v>
      </c>
      <c r="C671" s="3">
        <v>0</v>
      </c>
      <c r="D671" s="3" t="s">
        <v>404</v>
      </c>
      <c r="E671" s="3" t="s">
        <v>406</v>
      </c>
      <c r="F671" s="3" t="s">
        <v>404</v>
      </c>
      <c r="G671" s="3" t="s">
        <v>415</v>
      </c>
      <c r="H671" s="3" t="s">
        <v>418</v>
      </c>
      <c r="I671" s="3" t="s">
        <v>1069</v>
      </c>
      <c r="J671" s="3" t="s">
        <v>1473</v>
      </c>
      <c r="K671" s="3" t="s">
        <v>1483</v>
      </c>
      <c r="L671" s="3" t="s">
        <v>1487</v>
      </c>
      <c r="M671" s="3" t="s">
        <v>1497</v>
      </c>
      <c r="N671" s="3">
        <v>240060</v>
      </c>
      <c r="P671" s="3">
        <v>1925624</v>
      </c>
      <c r="Q671" s="4">
        <f t="shared" si="20"/>
        <v>45876</v>
      </c>
      <c r="R671" s="5">
        <f t="shared" si="21"/>
        <v>240060</v>
      </c>
      <c r="S671" s="5" t="str">
        <f>VLOOKUP(A671,コード等整理!$A$3:$C$17,2,FALSE)</f>
        <v>PL</v>
      </c>
      <c r="T671" s="3">
        <f>VLOOKUP(A671,コード等整理!$A$3:$C$17,3,FALSE)</f>
        <v>70</v>
      </c>
    </row>
    <row r="672" spans="1:20" x14ac:dyDescent="0.25">
      <c r="A672" s="3" t="s">
        <v>24</v>
      </c>
      <c r="B672" s="3" t="s">
        <v>249</v>
      </c>
      <c r="C672" s="3">
        <v>0</v>
      </c>
      <c r="D672" s="3" t="s">
        <v>404</v>
      </c>
      <c r="E672" s="3" t="s">
        <v>407</v>
      </c>
      <c r="F672" s="3" t="s">
        <v>404</v>
      </c>
      <c r="G672" s="3" t="s">
        <v>415</v>
      </c>
      <c r="H672" s="3" t="s">
        <v>422</v>
      </c>
      <c r="I672" s="3" t="s">
        <v>1070</v>
      </c>
      <c r="J672" s="3" t="s">
        <v>1474</v>
      </c>
      <c r="K672" s="3" t="s">
        <v>1486</v>
      </c>
      <c r="L672" s="3" t="s">
        <v>1491</v>
      </c>
      <c r="M672" s="3" t="s">
        <v>1503</v>
      </c>
      <c r="O672" s="3">
        <v>465272</v>
      </c>
      <c r="P672" s="3">
        <v>2744341</v>
      </c>
      <c r="Q672" s="4">
        <f t="shared" si="20"/>
        <v>45876</v>
      </c>
      <c r="R672" s="5">
        <f t="shared" si="21"/>
        <v>-465272</v>
      </c>
      <c r="S672" s="5" t="str">
        <f>VLOOKUP(A672,コード等整理!$A$3:$C$17,2,FALSE)</f>
        <v>PL</v>
      </c>
      <c r="T672" s="3">
        <f>VLOOKUP(A672,コード等整理!$A$3:$C$17,3,FALSE)</f>
        <v>140</v>
      </c>
    </row>
    <row r="673" spans="1:20" x14ac:dyDescent="0.25">
      <c r="A673" s="3" t="s">
        <v>30</v>
      </c>
      <c r="B673" s="3" t="s">
        <v>249</v>
      </c>
      <c r="C673" s="3">
        <v>0</v>
      </c>
      <c r="D673" s="3" t="s">
        <v>401</v>
      </c>
      <c r="E673" s="3" t="s">
        <v>408</v>
      </c>
      <c r="F673" s="3" t="s">
        <v>401</v>
      </c>
      <c r="G673" s="3" t="s">
        <v>413</v>
      </c>
      <c r="H673" s="3" t="s">
        <v>419</v>
      </c>
      <c r="I673" s="3" t="s">
        <v>1071</v>
      </c>
      <c r="J673" s="3" t="s">
        <v>1475</v>
      </c>
      <c r="K673" s="3" t="s">
        <v>1484</v>
      </c>
      <c r="L673" s="3" t="s">
        <v>1493</v>
      </c>
      <c r="M673" s="3" t="s">
        <v>1497</v>
      </c>
      <c r="N673" s="3">
        <v>447524</v>
      </c>
      <c r="P673" s="3">
        <v>631455</v>
      </c>
      <c r="Q673" s="4">
        <f t="shared" si="20"/>
        <v>45876</v>
      </c>
      <c r="R673" s="5">
        <f t="shared" si="21"/>
        <v>447524</v>
      </c>
      <c r="S673" s="5" t="str">
        <f>VLOOKUP(A673,コード等整理!$A$3:$C$17,2,FALSE)</f>
        <v>PL</v>
      </c>
      <c r="T673" s="3">
        <f>VLOOKUP(A673,コード等整理!$A$3:$C$17,3,FALSE)</f>
        <v>70</v>
      </c>
    </row>
    <row r="674" spans="1:20" x14ac:dyDescent="0.25">
      <c r="A674" s="3" t="s">
        <v>23</v>
      </c>
      <c r="B674" s="3" t="s">
        <v>250</v>
      </c>
      <c r="C674" s="3">
        <v>0</v>
      </c>
      <c r="D674" s="3" t="s">
        <v>400</v>
      </c>
      <c r="E674" s="3" t="s">
        <v>407</v>
      </c>
      <c r="F674" s="3" t="s">
        <v>400</v>
      </c>
      <c r="G674" s="3" t="s">
        <v>416</v>
      </c>
      <c r="H674" s="3" t="s">
        <v>422</v>
      </c>
      <c r="I674" s="3" t="s">
        <v>1072</v>
      </c>
      <c r="J674" s="3" t="s">
        <v>1467</v>
      </c>
      <c r="K674" s="3" t="s">
        <v>1477</v>
      </c>
      <c r="L674" s="3" t="s">
        <v>1490</v>
      </c>
      <c r="M674" s="3" t="s">
        <v>1497</v>
      </c>
      <c r="O674" s="3">
        <v>437427</v>
      </c>
      <c r="P674" s="3">
        <v>2523016</v>
      </c>
      <c r="Q674" s="4">
        <f t="shared" si="20"/>
        <v>45877</v>
      </c>
      <c r="R674" s="5">
        <f t="shared" si="21"/>
        <v>-437427</v>
      </c>
      <c r="S674" s="5" t="str">
        <f>VLOOKUP(A674,コード等整理!$A$3:$C$17,2,FALSE)</f>
        <v>PL</v>
      </c>
      <c r="T674" s="3">
        <f>VLOOKUP(A674,コード等整理!$A$3:$C$17,3,FALSE)</f>
        <v>130</v>
      </c>
    </row>
    <row r="675" spans="1:20" x14ac:dyDescent="0.25">
      <c r="A675" s="3" t="s">
        <v>21</v>
      </c>
      <c r="B675" s="3" t="s">
        <v>250</v>
      </c>
      <c r="C675" s="3">
        <v>0</v>
      </c>
      <c r="D675" s="3" t="s">
        <v>397</v>
      </c>
      <c r="E675" s="3" t="s">
        <v>407</v>
      </c>
      <c r="F675" s="3" t="s">
        <v>397</v>
      </c>
      <c r="G675" s="3" t="s">
        <v>411</v>
      </c>
      <c r="H675" s="3" t="s">
        <v>424</v>
      </c>
      <c r="I675" s="3" t="s">
        <v>1073</v>
      </c>
      <c r="J675" s="3" t="s">
        <v>1472</v>
      </c>
      <c r="K675" s="3" t="s">
        <v>1480</v>
      </c>
      <c r="L675" s="3" t="s">
        <v>1492</v>
      </c>
      <c r="M675" s="3" t="s">
        <v>1504</v>
      </c>
      <c r="N675" s="3">
        <v>98949</v>
      </c>
      <c r="P675" s="3">
        <v>2237581</v>
      </c>
      <c r="Q675" s="4">
        <f t="shared" si="20"/>
        <v>45877</v>
      </c>
      <c r="R675" s="5">
        <f t="shared" si="21"/>
        <v>98949</v>
      </c>
      <c r="S675" s="5" t="str">
        <f>VLOOKUP(A675,コード等整理!$A$3:$C$17,2,FALSE)</f>
        <v>PL</v>
      </c>
      <c r="T675" s="3">
        <f>VLOOKUP(A675,コード等整理!$A$3:$C$17,3,FALSE)</f>
        <v>120</v>
      </c>
    </row>
    <row r="676" spans="1:20" x14ac:dyDescent="0.25">
      <c r="A676" s="3" t="s">
        <v>19</v>
      </c>
      <c r="B676" s="3" t="s">
        <v>250</v>
      </c>
      <c r="C676" s="3">
        <v>0</v>
      </c>
      <c r="D676" s="3" t="s">
        <v>396</v>
      </c>
      <c r="E676" s="3" t="s">
        <v>408</v>
      </c>
      <c r="F676" s="3" t="s">
        <v>396</v>
      </c>
      <c r="G676" s="3" t="s">
        <v>413</v>
      </c>
      <c r="H676" s="3" t="s">
        <v>424</v>
      </c>
      <c r="I676" s="3" t="s">
        <v>1074</v>
      </c>
      <c r="J676" s="3" t="s">
        <v>1473</v>
      </c>
      <c r="K676" s="3" t="s">
        <v>1485</v>
      </c>
      <c r="L676" s="3" t="s">
        <v>1493</v>
      </c>
      <c r="M676" s="3" t="s">
        <v>1495</v>
      </c>
      <c r="O676" s="3">
        <v>435813</v>
      </c>
      <c r="P676" s="3">
        <v>1418012</v>
      </c>
      <c r="Q676" s="4">
        <f t="shared" si="20"/>
        <v>45877</v>
      </c>
      <c r="R676" s="5">
        <f t="shared" si="21"/>
        <v>-435813</v>
      </c>
      <c r="S676" s="5" t="str">
        <f>VLOOKUP(A676,コード等整理!$A$3:$C$17,2,FALSE)</f>
        <v>PL</v>
      </c>
      <c r="T676" s="3">
        <f>VLOOKUP(A676,コード等整理!$A$3:$C$17,3,FALSE)</f>
        <v>100</v>
      </c>
    </row>
    <row r="677" spans="1:20" x14ac:dyDescent="0.25">
      <c r="A677" s="3" t="s">
        <v>30</v>
      </c>
      <c r="B677" s="3" t="s">
        <v>250</v>
      </c>
      <c r="C677" s="3">
        <v>0</v>
      </c>
      <c r="D677" s="3" t="s">
        <v>405</v>
      </c>
      <c r="E677" s="3" t="s">
        <v>408</v>
      </c>
      <c r="F677" s="3" t="s">
        <v>405</v>
      </c>
      <c r="G677" s="3" t="s">
        <v>409</v>
      </c>
      <c r="H677" s="3" t="s">
        <v>422</v>
      </c>
      <c r="I677" s="3" t="s">
        <v>1075</v>
      </c>
      <c r="J677" s="3" t="s">
        <v>1467</v>
      </c>
      <c r="K677" s="3" t="s">
        <v>1484</v>
      </c>
      <c r="L677" s="3" t="s">
        <v>19</v>
      </c>
      <c r="M677" s="3" t="s">
        <v>1495</v>
      </c>
      <c r="O677" s="3">
        <v>194704</v>
      </c>
      <c r="P677" s="3">
        <v>706230</v>
      </c>
      <c r="Q677" s="4">
        <f t="shared" si="20"/>
        <v>45877</v>
      </c>
      <c r="R677" s="5">
        <f t="shared" si="21"/>
        <v>-194704</v>
      </c>
      <c r="S677" s="5" t="str">
        <f>VLOOKUP(A677,コード等整理!$A$3:$C$17,2,FALSE)</f>
        <v>PL</v>
      </c>
      <c r="T677" s="3">
        <f>VLOOKUP(A677,コード等整理!$A$3:$C$17,3,FALSE)</f>
        <v>70</v>
      </c>
    </row>
    <row r="678" spans="1:20" x14ac:dyDescent="0.25">
      <c r="A678" s="3" t="s">
        <v>24</v>
      </c>
      <c r="B678" s="3" t="s">
        <v>250</v>
      </c>
      <c r="C678" s="3">
        <v>0</v>
      </c>
      <c r="D678" s="3" t="s">
        <v>402</v>
      </c>
      <c r="E678" s="3" t="s">
        <v>408</v>
      </c>
      <c r="F678" s="3" t="s">
        <v>402</v>
      </c>
      <c r="G678" s="3" t="s">
        <v>411</v>
      </c>
      <c r="H678" s="3" t="s">
        <v>422</v>
      </c>
      <c r="I678" s="3" t="s">
        <v>556</v>
      </c>
      <c r="J678" s="3" t="s">
        <v>1476</v>
      </c>
      <c r="K678" s="3" t="s">
        <v>1480</v>
      </c>
      <c r="L678" s="3" t="s">
        <v>1491</v>
      </c>
      <c r="M678" s="3" t="s">
        <v>1501</v>
      </c>
      <c r="N678" s="3">
        <v>344955</v>
      </c>
      <c r="P678" s="3">
        <v>2831360</v>
      </c>
      <c r="Q678" s="4">
        <f t="shared" si="20"/>
        <v>45877</v>
      </c>
      <c r="R678" s="5">
        <f t="shared" si="21"/>
        <v>344955</v>
      </c>
      <c r="S678" s="5" t="str">
        <f>VLOOKUP(A678,コード等整理!$A$3:$C$17,2,FALSE)</f>
        <v>PL</v>
      </c>
      <c r="T678" s="3">
        <f>VLOOKUP(A678,コード等整理!$A$3:$C$17,3,FALSE)</f>
        <v>140</v>
      </c>
    </row>
    <row r="679" spans="1:20" x14ac:dyDescent="0.25">
      <c r="A679" s="3" t="s">
        <v>20</v>
      </c>
      <c r="B679" s="3" t="s">
        <v>251</v>
      </c>
      <c r="C679" s="3">
        <v>0</v>
      </c>
      <c r="D679" s="3" t="s">
        <v>401</v>
      </c>
      <c r="E679" s="3" t="s">
        <v>408</v>
      </c>
      <c r="F679" s="3" t="s">
        <v>401</v>
      </c>
      <c r="G679" s="3" t="s">
        <v>24</v>
      </c>
      <c r="H679" s="3" t="s">
        <v>420</v>
      </c>
      <c r="I679" s="3" t="s">
        <v>1076</v>
      </c>
      <c r="J679" s="3" t="s">
        <v>1472</v>
      </c>
      <c r="K679" s="3" t="s">
        <v>1479</v>
      </c>
      <c r="L679" s="3" t="s">
        <v>19</v>
      </c>
      <c r="M679" s="3" t="s">
        <v>1503</v>
      </c>
      <c r="N679" s="3">
        <v>130784</v>
      </c>
      <c r="P679" s="3">
        <v>1403073</v>
      </c>
      <c r="Q679" s="4">
        <f t="shared" si="20"/>
        <v>45878</v>
      </c>
      <c r="R679" s="5">
        <f t="shared" si="21"/>
        <v>130784</v>
      </c>
      <c r="S679" s="5" t="str">
        <f>VLOOKUP(A679,コード等整理!$A$3:$C$17,2,FALSE)</f>
        <v>PL</v>
      </c>
      <c r="T679" s="3">
        <f>VLOOKUP(A679,コード等整理!$A$3:$C$17,3,FALSE)</f>
        <v>110</v>
      </c>
    </row>
    <row r="680" spans="1:20" x14ac:dyDescent="0.25">
      <c r="A680" s="3" t="s">
        <v>18</v>
      </c>
      <c r="B680" s="3" t="s">
        <v>252</v>
      </c>
      <c r="C680" s="3">
        <v>0</v>
      </c>
      <c r="D680" s="3" t="s">
        <v>397</v>
      </c>
      <c r="E680" s="3" t="s">
        <v>407</v>
      </c>
      <c r="F680" s="3" t="s">
        <v>397</v>
      </c>
      <c r="G680" s="3" t="s">
        <v>412</v>
      </c>
      <c r="H680" s="3" t="s">
        <v>418</v>
      </c>
      <c r="I680" s="3" t="s">
        <v>1077</v>
      </c>
      <c r="J680" s="3" t="s">
        <v>1467</v>
      </c>
      <c r="K680" s="3" t="s">
        <v>1485</v>
      </c>
      <c r="L680" s="3" t="s">
        <v>1490</v>
      </c>
      <c r="M680" s="3" t="s">
        <v>1501</v>
      </c>
      <c r="O680" s="3">
        <v>35973</v>
      </c>
      <c r="P680" s="3">
        <v>638407</v>
      </c>
      <c r="Q680" s="4">
        <f t="shared" si="20"/>
        <v>45879</v>
      </c>
      <c r="R680" s="5">
        <f t="shared" si="21"/>
        <v>-35973</v>
      </c>
      <c r="S680" s="5" t="str">
        <f>VLOOKUP(A680,コード等整理!$A$3:$C$17,2,FALSE)</f>
        <v>PL</v>
      </c>
      <c r="T680" s="3">
        <f>VLOOKUP(A680,コード等整理!$A$3:$C$17,3,FALSE)</f>
        <v>90</v>
      </c>
    </row>
    <row r="681" spans="1:20" x14ac:dyDescent="0.25">
      <c r="A681" s="3" t="s">
        <v>29</v>
      </c>
      <c r="B681" s="3" t="s">
        <v>252</v>
      </c>
      <c r="C681" s="3">
        <v>0</v>
      </c>
      <c r="D681" s="3" t="s">
        <v>403</v>
      </c>
      <c r="E681" s="3" t="s">
        <v>406</v>
      </c>
      <c r="F681" s="3" t="s">
        <v>403</v>
      </c>
      <c r="G681" s="3" t="s">
        <v>411</v>
      </c>
      <c r="H681" s="3" t="s">
        <v>420</v>
      </c>
      <c r="I681" s="3" t="s">
        <v>1058</v>
      </c>
      <c r="J681" s="3" t="s">
        <v>1469</v>
      </c>
      <c r="K681" s="3" t="s">
        <v>1483</v>
      </c>
      <c r="L681" s="3" t="s">
        <v>1487</v>
      </c>
      <c r="M681" s="3" t="s">
        <v>1500</v>
      </c>
      <c r="O681" s="3">
        <v>405668</v>
      </c>
      <c r="P681" s="3">
        <v>991311</v>
      </c>
      <c r="Q681" s="4">
        <f t="shared" si="20"/>
        <v>45879</v>
      </c>
      <c r="R681" s="5">
        <f t="shared" si="21"/>
        <v>-405668</v>
      </c>
      <c r="S681" s="5" t="str">
        <f>VLOOKUP(A681,コード等整理!$A$3:$C$17,2,FALSE)</f>
        <v>PL</v>
      </c>
      <c r="T681" s="3">
        <f>VLOOKUP(A681,コード等整理!$A$3:$C$17,3,FALSE)</f>
        <v>80</v>
      </c>
    </row>
    <row r="682" spans="1:20" x14ac:dyDescent="0.25">
      <c r="A682" s="3" t="s">
        <v>27</v>
      </c>
      <c r="B682" s="3" t="s">
        <v>252</v>
      </c>
      <c r="C682" s="3">
        <v>0</v>
      </c>
      <c r="D682" s="3" t="s">
        <v>398</v>
      </c>
      <c r="E682" s="3" t="s">
        <v>406</v>
      </c>
      <c r="F682" s="3" t="s">
        <v>398</v>
      </c>
      <c r="G682" s="3" t="s">
        <v>412</v>
      </c>
      <c r="H682" s="3" t="s">
        <v>419</v>
      </c>
      <c r="I682" s="3" t="s">
        <v>1078</v>
      </c>
      <c r="J682" s="3" t="s">
        <v>1476</v>
      </c>
      <c r="K682" s="3" t="s">
        <v>1478</v>
      </c>
      <c r="L682" s="3" t="s">
        <v>1492</v>
      </c>
      <c r="M682" s="3" t="s">
        <v>1496</v>
      </c>
      <c r="N682" s="3">
        <v>432175</v>
      </c>
      <c r="P682" s="3">
        <v>1408849</v>
      </c>
      <c r="Q682" s="4">
        <f t="shared" si="20"/>
        <v>45879</v>
      </c>
      <c r="R682" s="5">
        <f t="shared" si="21"/>
        <v>432175</v>
      </c>
      <c r="S682" s="5" t="str">
        <f>VLOOKUP(A682,コード等整理!$A$3:$C$17,2,FALSE)</f>
        <v>BS</v>
      </c>
      <c r="T682" s="3">
        <f>VLOOKUP(A682,コード等整理!$A$3:$C$17,3,FALSE)</f>
        <v>20</v>
      </c>
    </row>
    <row r="683" spans="1:20" x14ac:dyDescent="0.25">
      <c r="A683" s="3" t="s">
        <v>25</v>
      </c>
      <c r="B683" s="3" t="s">
        <v>252</v>
      </c>
      <c r="C683" s="3">
        <v>0</v>
      </c>
      <c r="D683" s="3" t="s">
        <v>404</v>
      </c>
      <c r="E683" s="3" t="s">
        <v>406</v>
      </c>
      <c r="F683" s="3" t="s">
        <v>404</v>
      </c>
      <c r="G683" s="3" t="s">
        <v>416</v>
      </c>
      <c r="H683" s="3" t="s">
        <v>420</v>
      </c>
      <c r="I683" s="3" t="s">
        <v>1079</v>
      </c>
      <c r="J683" s="3" t="s">
        <v>1472</v>
      </c>
      <c r="K683" s="3" t="s">
        <v>1486</v>
      </c>
      <c r="L683" s="3" t="s">
        <v>1491</v>
      </c>
      <c r="M683" s="3" t="s">
        <v>1502</v>
      </c>
      <c r="O683" s="3">
        <v>420650</v>
      </c>
      <c r="P683" s="3">
        <v>2570532</v>
      </c>
      <c r="Q683" s="4">
        <f t="shared" si="20"/>
        <v>45879</v>
      </c>
      <c r="R683" s="5">
        <f t="shared" si="21"/>
        <v>-420650</v>
      </c>
      <c r="S683" s="5" t="str">
        <f>VLOOKUP(A683,コード等整理!$A$3:$C$17,2,FALSE)</f>
        <v>BS</v>
      </c>
      <c r="T683" s="3">
        <f>VLOOKUP(A683,コード等整理!$A$3:$C$17,3,FALSE)</f>
        <v>60</v>
      </c>
    </row>
    <row r="684" spans="1:20" x14ac:dyDescent="0.25">
      <c r="A684" s="3" t="s">
        <v>22</v>
      </c>
      <c r="B684" s="3" t="s">
        <v>253</v>
      </c>
      <c r="C684" s="3">
        <v>0</v>
      </c>
      <c r="D684" s="3" t="s">
        <v>404</v>
      </c>
      <c r="E684" s="3" t="s">
        <v>406</v>
      </c>
      <c r="F684" s="3" t="s">
        <v>404</v>
      </c>
      <c r="G684" s="3" t="s">
        <v>411</v>
      </c>
      <c r="H684" s="3" t="s">
        <v>418</v>
      </c>
      <c r="I684" s="3" t="s">
        <v>1080</v>
      </c>
      <c r="J684" s="3" t="s">
        <v>1476</v>
      </c>
      <c r="K684" s="3" t="s">
        <v>1482</v>
      </c>
      <c r="L684" s="3" t="s">
        <v>1494</v>
      </c>
      <c r="M684" s="3" t="s">
        <v>1495</v>
      </c>
      <c r="N684" s="3">
        <v>459961</v>
      </c>
      <c r="P684" s="3">
        <v>1351606</v>
      </c>
      <c r="Q684" s="4">
        <f t="shared" si="20"/>
        <v>45880</v>
      </c>
      <c r="R684" s="5">
        <f t="shared" si="21"/>
        <v>459961</v>
      </c>
      <c r="S684" s="5" t="str">
        <f>VLOOKUP(A684,コード等整理!$A$3:$C$17,2,FALSE)</f>
        <v>BS</v>
      </c>
      <c r="T684" s="3">
        <f>VLOOKUP(A684,コード等整理!$A$3:$C$17,3,FALSE)</f>
        <v>10</v>
      </c>
    </row>
    <row r="685" spans="1:20" x14ac:dyDescent="0.25">
      <c r="A685" s="3" t="s">
        <v>19</v>
      </c>
      <c r="B685" s="3" t="s">
        <v>253</v>
      </c>
      <c r="C685" s="3">
        <v>0</v>
      </c>
      <c r="D685" s="3" t="s">
        <v>398</v>
      </c>
      <c r="E685" s="3" t="s">
        <v>408</v>
      </c>
      <c r="F685" s="3" t="s">
        <v>398</v>
      </c>
      <c r="G685" s="3" t="s">
        <v>416</v>
      </c>
      <c r="H685" s="3" t="s">
        <v>424</v>
      </c>
      <c r="I685" s="3" t="s">
        <v>980</v>
      </c>
      <c r="J685" s="3" t="s">
        <v>1474</v>
      </c>
      <c r="K685" s="3" t="s">
        <v>1486</v>
      </c>
      <c r="L685" s="3" t="s">
        <v>1488</v>
      </c>
      <c r="M685" s="3" t="s">
        <v>1504</v>
      </c>
      <c r="O685" s="3">
        <v>408620</v>
      </c>
      <c r="P685" s="3">
        <v>2380686</v>
      </c>
      <c r="Q685" s="4">
        <f t="shared" si="20"/>
        <v>45880</v>
      </c>
      <c r="R685" s="5">
        <f t="shared" si="21"/>
        <v>-408620</v>
      </c>
      <c r="S685" s="5" t="str">
        <f>VLOOKUP(A685,コード等整理!$A$3:$C$17,2,FALSE)</f>
        <v>PL</v>
      </c>
      <c r="T685" s="3">
        <f>VLOOKUP(A685,コード等整理!$A$3:$C$17,3,FALSE)</f>
        <v>100</v>
      </c>
    </row>
    <row r="686" spans="1:20" x14ac:dyDescent="0.25">
      <c r="A686" s="3" t="s">
        <v>19</v>
      </c>
      <c r="B686" s="3" t="s">
        <v>253</v>
      </c>
      <c r="C686" s="3">
        <v>0</v>
      </c>
      <c r="D686" s="3" t="s">
        <v>402</v>
      </c>
      <c r="E686" s="3" t="s">
        <v>408</v>
      </c>
      <c r="F686" s="3" t="s">
        <v>402</v>
      </c>
      <c r="G686" s="3" t="s">
        <v>410</v>
      </c>
      <c r="H686" s="3" t="s">
        <v>423</v>
      </c>
      <c r="I686" s="3" t="s">
        <v>1081</v>
      </c>
      <c r="J686" s="3" t="s">
        <v>1469</v>
      </c>
      <c r="K686" s="3" t="s">
        <v>1482</v>
      </c>
      <c r="L686" s="3" t="s">
        <v>1488</v>
      </c>
      <c r="M686" s="3" t="s">
        <v>1500</v>
      </c>
      <c r="O686" s="3">
        <v>483803</v>
      </c>
      <c r="P686" s="3">
        <v>934673</v>
      </c>
      <c r="Q686" s="4">
        <f t="shared" si="20"/>
        <v>45880</v>
      </c>
      <c r="R686" s="5">
        <f t="shared" si="21"/>
        <v>-483803</v>
      </c>
      <c r="S686" s="5" t="str">
        <f>VLOOKUP(A686,コード等整理!$A$3:$C$17,2,FALSE)</f>
        <v>PL</v>
      </c>
      <c r="T686" s="3">
        <f>VLOOKUP(A686,コード等整理!$A$3:$C$17,3,FALSE)</f>
        <v>100</v>
      </c>
    </row>
    <row r="687" spans="1:20" x14ac:dyDescent="0.25">
      <c r="A687" s="3" t="s">
        <v>29</v>
      </c>
      <c r="B687" s="3" t="s">
        <v>254</v>
      </c>
      <c r="C687" s="3">
        <v>0</v>
      </c>
      <c r="D687" s="3" t="s">
        <v>403</v>
      </c>
      <c r="E687" s="3" t="s">
        <v>408</v>
      </c>
      <c r="F687" s="3" t="s">
        <v>403</v>
      </c>
      <c r="G687" s="3" t="s">
        <v>414</v>
      </c>
      <c r="H687" s="3" t="s">
        <v>419</v>
      </c>
      <c r="I687" s="3" t="s">
        <v>1082</v>
      </c>
      <c r="J687" s="3" t="s">
        <v>1468</v>
      </c>
      <c r="K687" s="3" t="s">
        <v>1480</v>
      </c>
      <c r="L687" s="3" t="s">
        <v>1493</v>
      </c>
      <c r="M687" s="3" t="s">
        <v>1504</v>
      </c>
      <c r="O687" s="3">
        <v>465126</v>
      </c>
      <c r="P687" s="3">
        <v>1400157</v>
      </c>
      <c r="Q687" s="4">
        <f t="shared" si="20"/>
        <v>45881</v>
      </c>
      <c r="R687" s="5">
        <f t="shared" si="21"/>
        <v>-465126</v>
      </c>
      <c r="S687" s="5" t="str">
        <f>VLOOKUP(A687,コード等整理!$A$3:$C$17,2,FALSE)</f>
        <v>PL</v>
      </c>
      <c r="T687" s="3">
        <f>VLOOKUP(A687,コード等整理!$A$3:$C$17,3,FALSE)</f>
        <v>80</v>
      </c>
    </row>
    <row r="688" spans="1:20" x14ac:dyDescent="0.25">
      <c r="A688" s="3" t="s">
        <v>29</v>
      </c>
      <c r="B688" s="3" t="s">
        <v>255</v>
      </c>
      <c r="C688" s="3">
        <v>0</v>
      </c>
      <c r="D688" s="3" t="s">
        <v>404</v>
      </c>
      <c r="E688" s="3" t="s">
        <v>407</v>
      </c>
      <c r="F688" s="3" t="s">
        <v>404</v>
      </c>
      <c r="G688" s="3" t="s">
        <v>414</v>
      </c>
      <c r="H688" s="3" t="s">
        <v>423</v>
      </c>
      <c r="I688" s="3" t="s">
        <v>1083</v>
      </c>
      <c r="J688" s="3" t="s">
        <v>1471</v>
      </c>
      <c r="K688" s="3" t="s">
        <v>1482</v>
      </c>
      <c r="L688" s="3" t="s">
        <v>1489</v>
      </c>
      <c r="M688" s="3" t="s">
        <v>1498</v>
      </c>
      <c r="N688" s="3">
        <v>166738</v>
      </c>
      <c r="P688" s="3">
        <v>2111982</v>
      </c>
      <c r="Q688" s="4">
        <f t="shared" si="20"/>
        <v>45882</v>
      </c>
      <c r="R688" s="5">
        <f t="shared" si="21"/>
        <v>166738</v>
      </c>
      <c r="S688" s="5" t="str">
        <f>VLOOKUP(A688,コード等整理!$A$3:$C$17,2,FALSE)</f>
        <v>PL</v>
      </c>
      <c r="T688" s="3">
        <f>VLOOKUP(A688,コード等整理!$A$3:$C$17,3,FALSE)</f>
        <v>80</v>
      </c>
    </row>
    <row r="689" spans="1:20" x14ac:dyDescent="0.25">
      <c r="A689" s="3" t="s">
        <v>27</v>
      </c>
      <c r="B689" s="3" t="s">
        <v>256</v>
      </c>
      <c r="C689" s="3">
        <v>0</v>
      </c>
      <c r="D689" s="3" t="s">
        <v>399</v>
      </c>
      <c r="E689" s="3" t="s">
        <v>408</v>
      </c>
      <c r="F689" s="3" t="s">
        <v>399</v>
      </c>
      <c r="G689" s="3" t="s">
        <v>409</v>
      </c>
      <c r="H689" s="3" t="s">
        <v>422</v>
      </c>
      <c r="I689" s="3" t="s">
        <v>1084</v>
      </c>
      <c r="J689" s="3" t="s">
        <v>1476</v>
      </c>
      <c r="K689" s="3" t="s">
        <v>1478</v>
      </c>
      <c r="L689" s="3" t="s">
        <v>19</v>
      </c>
      <c r="M689" s="3" t="s">
        <v>1495</v>
      </c>
      <c r="O689" s="3">
        <v>260985</v>
      </c>
      <c r="P689" s="3">
        <v>1461633</v>
      </c>
      <c r="Q689" s="4">
        <f t="shared" si="20"/>
        <v>45883</v>
      </c>
      <c r="R689" s="5">
        <f t="shared" si="21"/>
        <v>-260985</v>
      </c>
      <c r="S689" s="5" t="str">
        <f>VLOOKUP(A689,コード等整理!$A$3:$C$17,2,FALSE)</f>
        <v>BS</v>
      </c>
      <c r="T689" s="3">
        <f>VLOOKUP(A689,コード等整理!$A$3:$C$17,3,FALSE)</f>
        <v>20</v>
      </c>
    </row>
    <row r="690" spans="1:20" x14ac:dyDescent="0.25">
      <c r="A690" s="3" t="s">
        <v>28</v>
      </c>
      <c r="B690" s="3" t="s">
        <v>257</v>
      </c>
      <c r="C690" s="3">
        <v>0</v>
      </c>
      <c r="D690" s="3" t="s">
        <v>396</v>
      </c>
      <c r="E690" s="3" t="s">
        <v>408</v>
      </c>
      <c r="F690" s="3" t="s">
        <v>396</v>
      </c>
      <c r="G690" s="3" t="s">
        <v>413</v>
      </c>
      <c r="H690" s="3" t="s">
        <v>421</v>
      </c>
      <c r="I690" s="3" t="s">
        <v>1085</v>
      </c>
      <c r="J690" s="3" t="s">
        <v>1472</v>
      </c>
      <c r="K690" s="3" t="s">
        <v>1477</v>
      </c>
      <c r="L690" s="3" t="s">
        <v>1491</v>
      </c>
      <c r="M690" s="3" t="s">
        <v>1501</v>
      </c>
      <c r="N690" s="3">
        <v>57845</v>
      </c>
      <c r="P690" s="3">
        <v>2176102</v>
      </c>
      <c r="Q690" s="4">
        <f t="shared" si="20"/>
        <v>45884</v>
      </c>
      <c r="R690" s="5">
        <f t="shared" si="21"/>
        <v>57845</v>
      </c>
      <c r="S690" s="5" t="str">
        <f>VLOOKUP(A690,コード等整理!$A$3:$C$17,2,FALSE)</f>
        <v>BS</v>
      </c>
      <c r="T690" s="3">
        <f>VLOOKUP(A690,コード等整理!$A$3:$C$17,3,FALSE)</f>
        <v>40</v>
      </c>
    </row>
    <row r="691" spans="1:20" x14ac:dyDescent="0.25">
      <c r="A691" s="3" t="s">
        <v>29</v>
      </c>
      <c r="B691" s="3" t="s">
        <v>258</v>
      </c>
      <c r="C691" s="3">
        <v>0</v>
      </c>
      <c r="D691" s="3" t="s">
        <v>398</v>
      </c>
      <c r="E691" s="3" t="s">
        <v>407</v>
      </c>
      <c r="F691" s="3" t="s">
        <v>398</v>
      </c>
      <c r="G691" s="3" t="s">
        <v>413</v>
      </c>
      <c r="H691" s="3" t="s">
        <v>419</v>
      </c>
      <c r="I691" s="3" t="s">
        <v>1086</v>
      </c>
      <c r="J691" s="3" t="s">
        <v>1469</v>
      </c>
      <c r="K691" s="3" t="s">
        <v>1484</v>
      </c>
      <c r="L691" s="3" t="s">
        <v>1493</v>
      </c>
      <c r="M691" s="3" t="s">
        <v>1497</v>
      </c>
      <c r="N691" s="3">
        <v>296011</v>
      </c>
      <c r="P691" s="3">
        <v>2885121</v>
      </c>
      <c r="Q691" s="4">
        <f t="shared" si="20"/>
        <v>45885</v>
      </c>
      <c r="R691" s="5">
        <f t="shared" si="21"/>
        <v>296011</v>
      </c>
      <c r="S691" s="5" t="str">
        <f>VLOOKUP(A691,コード等整理!$A$3:$C$17,2,FALSE)</f>
        <v>PL</v>
      </c>
      <c r="T691" s="3">
        <f>VLOOKUP(A691,コード等整理!$A$3:$C$17,3,FALSE)</f>
        <v>80</v>
      </c>
    </row>
    <row r="692" spans="1:20" x14ac:dyDescent="0.25">
      <c r="A692" s="3" t="s">
        <v>18</v>
      </c>
      <c r="B692" s="3" t="s">
        <v>259</v>
      </c>
      <c r="C692" s="3">
        <v>0</v>
      </c>
      <c r="D692" s="3" t="s">
        <v>401</v>
      </c>
      <c r="E692" s="3" t="s">
        <v>407</v>
      </c>
      <c r="F692" s="3" t="s">
        <v>401</v>
      </c>
      <c r="G692" s="3" t="s">
        <v>411</v>
      </c>
      <c r="H692" s="3" t="s">
        <v>419</v>
      </c>
      <c r="I692" s="3" t="s">
        <v>1087</v>
      </c>
      <c r="J692" s="3" t="s">
        <v>1474</v>
      </c>
      <c r="K692" s="3" t="s">
        <v>1480</v>
      </c>
      <c r="L692" s="3" t="s">
        <v>1492</v>
      </c>
      <c r="M692" s="3" t="s">
        <v>1497</v>
      </c>
      <c r="O692" s="3">
        <v>449235</v>
      </c>
      <c r="P692" s="3">
        <v>2724098</v>
      </c>
      <c r="Q692" s="4">
        <f t="shared" si="20"/>
        <v>45886</v>
      </c>
      <c r="R692" s="5">
        <f t="shared" si="21"/>
        <v>-449235</v>
      </c>
      <c r="S692" s="5" t="str">
        <f>VLOOKUP(A692,コード等整理!$A$3:$C$17,2,FALSE)</f>
        <v>PL</v>
      </c>
      <c r="T692" s="3">
        <f>VLOOKUP(A692,コード等整理!$A$3:$C$17,3,FALSE)</f>
        <v>90</v>
      </c>
    </row>
    <row r="693" spans="1:20" x14ac:dyDescent="0.25">
      <c r="A693" s="3" t="s">
        <v>24</v>
      </c>
      <c r="B693" s="3" t="s">
        <v>259</v>
      </c>
      <c r="C693" s="3">
        <v>0</v>
      </c>
      <c r="D693" s="3" t="s">
        <v>399</v>
      </c>
      <c r="E693" s="3" t="s">
        <v>406</v>
      </c>
      <c r="F693" s="3" t="s">
        <v>399</v>
      </c>
      <c r="G693" s="3" t="s">
        <v>415</v>
      </c>
      <c r="H693" s="3" t="s">
        <v>423</v>
      </c>
      <c r="I693" s="3" t="s">
        <v>1088</v>
      </c>
      <c r="J693" s="3" t="s">
        <v>1473</v>
      </c>
      <c r="K693" s="3" t="s">
        <v>1486</v>
      </c>
      <c r="L693" s="3" t="s">
        <v>19</v>
      </c>
      <c r="M693" s="3" t="s">
        <v>1502</v>
      </c>
      <c r="O693" s="3">
        <v>285752</v>
      </c>
      <c r="P693" s="3">
        <v>2641958</v>
      </c>
      <c r="Q693" s="4">
        <f t="shared" si="20"/>
        <v>45886</v>
      </c>
      <c r="R693" s="5">
        <f t="shared" si="21"/>
        <v>-285752</v>
      </c>
      <c r="S693" s="5" t="str">
        <f>VLOOKUP(A693,コード等整理!$A$3:$C$17,2,FALSE)</f>
        <v>PL</v>
      </c>
      <c r="T693" s="3">
        <f>VLOOKUP(A693,コード等整理!$A$3:$C$17,3,FALSE)</f>
        <v>140</v>
      </c>
    </row>
    <row r="694" spans="1:20" x14ac:dyDescent="0.25">
      <c r="A694" s="3" t="s">
        <v>25</v>
      </c>
      <c r="B694" s="3" t="s">
        <v>259</v>
      </c>
      <c r="C694" s="3">
        <v>0</v>
      </c>
      <c r="D694" s="3" t="s">
        <v>396</v>
      </c>
      <c r="E694" s="3" t="s">
        <v>407</v>
      </c>
      <c r="F694" s="3" t="s">
        <v>396</v>
      </c>
      <c r="G694" s="3" t="s">
        <v>413</v>
      </c>
      <c r="H694" s="3" t="s">
        <v>419</v>
      </c>
      <c r="I694" s="3" t="s">
        <v>1089</v>
      </c>
      <c r="J694" s="3" t="s">
        <v>1470</v>
      </c>
      <c r="K694" s="3" t="s">
        <v>1486</v>
      </c>
      <c r="L694" s="3" t="s">
        <v>1488</v>
      </c>
      <c r="M694" s="3" t="s">
        <v>1504</v>
      </c>
      <c r="O694" s="3">
        <v>163104</v>
      </c>
      <c r="P694" s="3">
        <v>2700480</v>
      </c>
      <c r="Q694" s="4">
        <f t="shared" si="20"/>
        <v>45886</v>
      </c>
      <c r="R694" s="5">
        <f t="shared" si="21"/>
        <v>-163104</v>
      </c>
      <c r="S694" s="5" t="str">
        <f>VLOOKUP(A694,コード等整理!$A$3:$C$17,2,FALSE)</f>
        <v>BS</v>
      </c>
      <c r="T694" s="3">
        <f>VLOOKUP(A694,コード等整理!$A$3:$C$17,3,FALSE)</f>
        <v>60</v>
      </c>
    </row>
    <row r="695" spans="1:20" x14ac:dyDescent="0.25">
      <c r="A695" s="3" t="s">
        <v>30</v>
      </c>
      <c r="B695" s="3" t="s">
        <v>259</v>
      </c>
      <c r="C695" s="3">
        <v>0</v>
      </c>
      <c r="D695" s="3" t="s">
        <v>397</v>
      </c>
      <c r="E695" s="3" t="s">
        <v>408</v>
      </c>
      <c r="F695" s="3" t="s">
        <v>397</v>
      </c>
      <c r="G695" s="3" t="s">
        <v>411</v>
      </c>
      <c r="H695" s="3" t="s">
        <v>418</v>
      </c>
      <c r="I695" s="3" t="s">
        <v>1090</v>
      </c>
      <c r="J695" s="3" t="s">
        <v>1476</v>
      </c>
      <c r="K695" s="3" t="s">
        <v>1485</v>
      </c>
      <c r="L695" s="3" t="s">
        <v>1488</v>
      </c>
      <c r="M695" s="3" t="s">
        <v>1504</v>
      </c>
      <c r="N695" s="3">
        <v>453104</v>
      </c>
      <c r="P695" s="3">
        <v>2694493</v>
      </c>
      <c r="Q695" s="4">
        <f t="shared" si="20"/>
        <v>45886</v>
      </c>
      <c r="R695" s="5">
        <f t="shared" si="21"/>
        <v>453104</v>
      </c>
      <c r="S695" s="5" t="str">
        <f>VLOOKUP(A695,コード等整理!$A$3:$C$17,2,FALSE)</f>
        <v>PL</v>
      </c>
      <c r="T695" s="3">
        <f>VLOOKUP(A695,コード等整理!$A$3:$C$17,3,FALSE)</f>
        <v>70</v>
      </c>
    </row>
    <row r="696" spans="1:20" x14ac:dyDescent="0.25">
      <c r="A696" s="3" t="s">
        <v>22</v>
      </c>
      <c r="B696" s="3" t="s">
        <v>259</v>
      </c>
      <c r="C696" s="3">
        <v>0</v>
      </c>
      <c r="D696" s="3" t="s">
        <v>405</v>
      </c>
      <c r="E696" s="3" t="s">
        <v>408</v>
      </c>
      <c r="F696" s="3" t="s">
        <v>405</v>
      </c>
      <c r="G696" s="3" t="s">
        <v>412</v>
      </c>
      <c r="H696" s="3" t="s">
        <v>423</v>
      </c>
      <c r="I696" s="3" t="s">
        <v>1091</v>
      </c>
      <c r="J696" s="3" t="s">
        <v>1470</v>
      </c>
      <c r="K696" s="3" t="s">
        <v>1485</v>
      </c>
      <c r="L696" s="3" t="s">
        <v>1491</v>
      </c>
      <c r="M696" s="3" t="s">
        <v>1495</v>
      </c>
      <c r="O696" s="3">
        <v>74583</v>
      </c>
      <c r="P696" s="3">
        <v>2802860</v>
      </c>
      <c r="Q696" s="4">
        <f t="shared" si="20"/>
        <v>45886</v>
      </c>
      <c r="R696" s="5">
        <f t="shared" si="21"/>
        <v>-74583</v>
      </c>
      <c r="S696" s="5" t="str">
        <f>VLOOKUP(A696,コード等整理!$A$3:$C$17,2,FALSE)</f>
        <v>BS</v>
      </c>
      <c r="T696" s="3">
        <f>VLOOKUP(A696,コード等整理!$A$3:$C$17,3,FALSE)</f>
        <v>10</v>
      </c>
    </row>
    <row r="697" spans="1:20" x14ac:dyDescent="0.25">
      <c r="A697" s="3" t="s">
        <v>19</v>
      </c>
      <c r="B697" s="3" t="s">
        <v>260</v>
      </c>
      <c r="C697" s="3">
        <v>0</v>
      </c>
      <c r="D697" s="3" t="s">
        <v>404</v>
      </c>
      <c r="E697" s="3" t="s">
        <v>406</v>
      </c>
      <c r="F697" s="3" t="s">
        <v>404</v>
      </c>
      <c r="G697" s="3" t="s">
        <v>24</v>
      </c>
      <c r="H697" s="3" t="s">
        <v>424</v>
      </c>
      <c r="I697" s="3" t="s">
        <v>1092</v>
      </c>
      <c r="J697" s="3" t="s">
        <v>1472</v>
      </c>
      <c r="K697" s="3" t="s">
        <v>1478</v>
      </c>
      <c r="L697" s="3" t="s">
        <v>1489</v>
      </c>
      <c r="M697" s="3" t="s">
        <v>1498</v>
      </c>
      <c r="O697" s="3">
        <v>288092</v>
      </c>
      <c r="P697" s="3">
        <v>1174316</v>
      </c>
      <c r="Q697" s="4">
        <f t="shared" si="20"/>
        <v>45887</v>
      </c>
      <c r="R697" s="5">
        <f t="shared" si="21"/>
        <v>-288092</v>
      </c>
      <c r="S697" s="5" t="str">
        <f>VLOOKUP(A697,コード等整理!$A$3:$C$17,2,FALSE)</f>
        <v>PL</v>
      </c>
      <c r="T697" s="3">
        <f>VLOOKUP(A697,コード等整理!$A$3:$C$17,3,FALSE)</f>
        <v>100</v>
      </c>
    </row>
    <row r="698" spans="1:20" x14ac:dyDescent="0.25">
      <c r="A698" s="3" t="s">
        <v>28</v>
      </c>
      <c r="B698" s="3" t="s">
        <v>260</v>
      </c>
      <c r="C698" s="3">
        <v>0</v>
      </c>
      <c r="D698" s="3" t="s">
        <v>404</v>
      </c>
      <c r="E698" s="3" t="s">
        <v>407</v>
      </c>
      <c r="F698" s="3" t="s">
        <v>404</v>
      </c>
      <c r="G698" s="3" t="s">
        <v>417</v>
      </c>
      <c r="H698" s="3" t="s">
        <v>418</v>
      </c>
      <c r="I698" s="3" t="s">
        <v>1093</v>
      </c>
      <c r="J698" s="3" t="s">
        <v>1473</v>
      </c>
      <c r="K698" s="3" t="s">
        <v>1480</v>
      </c>
      <c r="L698" s="3" t="s">
        <v>1487</v>
      </c>
      <c r="M698" s="3" t="s">
        <v>1503</v>
      </c>
      <c r="O698" s="3">
        <v>477147</v>
      </c>
      <c r="P698" s="3">
        <v>2251365</v>
      </c>
      <c r="Q698" s="4">
        <f t="shared" si="20"/>
        <v>45887</v>
      </c>
      <c r="R698" s="5">
        <f t="shared" si="21"/>
        <v>-477147</v>
      </c>
      <c r="S698" s="5" t="str">
        <f>VLOOKUP(A698,コード等整理!$A$3:$C$17,2,FALSE)</f>
        <v>BS</v>
      </c>
      <c r="T698" s="3">
        <f>VLOOKUP(A698,コード等整理!$A$3:$C$17,3,FALSE)</f>
        <v>40</v>
      </c>
    </row>
    <row r="699" spans="1:20" x14ac:dyDescent="0.25">
      <c r="A699" s="3" t="s">
        <v>27</v>
      </c>
      <c r="B699" s="3" t="s">
        <v>260</v>
      </c>
      <c r="C699" s="3">
        <v>0</v>
      </c>
      <c r="D699" s="3" t="s">
        <v>396</v>
      </c>
      <c r="E699" s="3" t="s">
        <v>406</v>
      </c>
      <c r="F699" s="3" t="s">
        <v>396</v>
      </c>
      <c r="G699" s="3" t="s">
        <v>415</v>
      </c>
      <c r="H699" s="3" t="s">
        <v>422</v>
      </c>
      <c r="I699" s="3" t="s">
        <v>1094</v>
      </c>
      <c r="J699" s="3" t="s">
        <v>1468</v>
      </c>
      <c r="K699" s="3" t="s">
        <v>1482</v>
      </c>
      <c r="L699" s="3" t="s">
        <v>1490</v>
      </c>
      <c r="M699" s="3" t="s">
        <v>1501</v>
      </c>
      <c r="O699" s="3">
        <v>78126</v>
      </c>
      <c r="P699" s="3">
        <v>1225555</v>
      </c>
      <c r="Q699" s="4">
        <f t="shared" si="20"/>
        <v>45887</v>
      </c>
      <c r="R699" s="5">
        <f t="shared" si="21"/>
        <v>-78126</v>
      </c>
      <c r="S699" s="5" t="str">
        <f>VLOOKUP(A699,コード等整理!$A$3:$C$17,2,FALSE)</f>
        <v>BS</v>
      </c>
      <c r="T699" s="3">
        <f>VLOOKUP(A699,コード等整理!$A$3:$C$17,3,FALSE)</f>
        <v>20</v>
      </c>
    </row>
    <row r="700" spans="1:20" x14ac:dyDescent="0.25">
      <c r="A700" s="3" t="s">
        <v>30</v>
      </c>
      <c r="B700" s="3" t="s">
        <v>260</v>
      </c>
      <c r="C700" s="3">
        <v>0</v>
      </c>
      <c r="D700" s="3" t="s">
        <v>402</v>
      </c>
      <c r="E700" s="3" t="s">
        <v>406</v>
      </c>
      <c r="F700" s="3" t="s">
        <v>402</v>
      </c>
      <c r="G700" s="3" t="s">
        <v>417</v>
      </c>
      <c r="H700" s="3" t="s">
        <v>420</v>
      </c>
      <c r="I700" s="3" t="s">
        <v>1095</v>
      </c>
      <c r="J700" s="3" t="s">
        <v>1471</v>
      </c>
      <c r="K700" s="3" t="s">
        <v>1478</v>
      </c>
      <c r="L700" s="3" t="s">
        <v>1487</v>
      </c>
      <c r="M700" s="3" t="s">
        <v>1501</v>
      </c>
      <c r="O700" s="3">
        <v>477978</v>
      </c>
      <c r="P700" s="3">
        <v>1552828</v>
      </c>
      <c r="Q700" s="4">
        <f t="shared" si="20"/>
        <v>45887</v>
      </c>
      <c r="R700" s="5">
        <f t="shared" si="21"/>
        <v>-477978</v>
      </c>
      <c r="S700" s="5" t="str">
        <f>VLOOKUP(A700,コード等整理!$A$3:$C$17,2,FALSE)</f>
        <v>PL</v>
      </c>
      <c r="T700" s="3">
        <f>VLOOKUP(A700,コード等整理!$A$3:$C$17,3,FALSE)</f>
        <v>70</v>
      </c>
    </row>
    <row r="701" spans="1:20" x14ac:dyDescent="0.25">
      <c r="A701" s="3" t="s">
        <v>26</v>
      </c>
      <c r="B701" s="3" t="s">
        <v>260</v>
      </c>
      <c r="C701" s="3">
        <v>0</v>
      </c>
      <c r="D701" s="3" t="s">
        <v>397</v>
      </c>
      <c r="E701" s="3" t="s">
        <v>406</v>
      </c>
      <c r="F701" s="3" t="s">
        <v>397</v>
      </c>
      <c r="G701" s="3" t="s">
        <v>414</v>
      </c>
      <c r="H701" s="3" t="s">
        <v>419</v>
      </c>
      <c r="I701" s="3" t="s">
        <v>1096</v>
      </c>
      <c r="J701" s="3" t="s">
        <v>1476</v>
      </c>
      <c r="K701" s="3" t="s">
        <v>1481</v>
      </c>
      <c r="L701" s="3" t="s">
        <v>1494</v>
      </c>
      <c r="M701" s="3" t="s">
        <v>1495</v>
      </c>
      <c r="N701" s="3">
        <v>145053</v>
      </c>
      <c r="P701" s="3">
        <v>2312612</v>
      </c>
      <c r="Q701" s="4">
        <f t="shared" si="20"/>
        <v>45887</v>
      </c>
      <c r="R701" s="5">
        <f t="shared" si="21"/>
        <v>145053</v>
      </c>
      <c r="S701" s="5" t="str">
        <f>VLOOKUP(A701,コード等整理!$A$3:$C$17,2,FALSE)</f>
        <v>BS</v>
      </c>
      <c r="T701" s="3">
        <f>VLOOKUP(A701,コード等整理!$A$3:$C$17,3,FALSE)</f>
        <v>30</v>
      </c>
    </row>
    <row r="702" spans="1:20" x14ac:dyDescent="0.25">
      <c r="A702" s="3" t="s">
        <v>28</v>
      </c>
      <c r="B702" s="3" t="s">
        <v>261</v>
      </c>
      <c r="C702" s="3">
        <v>0</v>
      </c>
      <c r="D702" s="3" t="s">
        <v>403</v>
      </c>
      <c r="E702" s="3" t="s">
        <v>408</v>
      </c>
      <c r="F702" s="3" t="s">
        <v>403</v>
      </c>
      <c r="G702" s="3" t="s">
        <v>409</v>
      </c>
      <c r="H702" s="3" t="s">
        <v>423</v>
      </c>
      <c r="I702" s="3" t="s">
        <v>1097</v>
      </c>
      <c r="J702" s="3" t="s">
        <v>1470</v>
      </c>
      <c r="K702" s="3" t="s">
        <v>1483</v>
      </c>
      <c r="L702" s="3" t="s">
        <v>1491</v>
      </c>
      <c r="M702" s="3" t="s">
        <v>1499</v>
      </c>
      <c r="N702" s="3">
        <v>269369</v>
      </c>
      <c r="P702" s="3">
        <v>2990392</v>
      </c>
      <c r="Q702" s="4">
        <f t="shared" si="20"/>
        <v>45888</v>
      </c>
      <c r="R702" s="5">
        <f t="shared" si="21"/>
        <v>269369</v>
      </c>
      <c r="S702" s="5" t="str">
        <f>VLOOKUP(A702,コード等整理!$A$3:$C$17,2,FALSE)</f>
        <v>BS</v>
      </c>
      <c r="T702" s="3">
        <f>VLOOKUP(A702,コード等整理!$A$3:$C$17,3,FALSE)</f>
        <v>40</v>
      </c>
    </row>
    <row r="703" spans="1:20" x14ac:dyDescent="0.25">
      <c r="A703" s="3" t="s">
        <v>21</v>
      </c>
      <c r="B703" s="3" t="s">
        <v>261</v>
      </c>
      <c r="C703" s="3">
        <v>0</v>
      </c>
      <c r="D703" s="3" t="s">
        <v>399</v>
      </c>
      <c r="E703" s="3" t="s">
        <v>408</v>
      </c>
      <c r="F703" s="3" t="s">
        <v>399</v>
      </c>
      <c r="G703" s="3" t="s">
        <v>412</v>
      </c>
      <c r="H703" s="3" t="s">
        <v>424</v>
      </c>
      <c r="I703" s="3" t="s">
        <v>765</v>
      </c>
      <c r="J703" s="3" t="s">
        <v>1469</v>
      </c>
      <c r="K703" s="3" t="s">
        <v>1486</v>
      </c>
      <c r="L703" s="3" t="s">
        <v>1487</v>
      </c>
      <c r="M703" s="3" t="s">
        <v>1500</v>
      </c>
      <c r="O703" s="3">
        <v>265512</v>
      </c>
      <c r="P703" s="3">
        <v>623323</v>
      </c>
      <c r="Q703" s="4">
        <f t="shared" si="20"/>
        <v>45888</v>
      </c>
      <c r="R703" s="5">
        <f t="shared" si="21"/>
        <v>-265512</v>
      </c>
      <c r="S703" s="5" t="str">
        <f>VLOOKUP(A703,コード等整理!$A$3:$C$17,2,FALSE)</f>
        <v>PL</v>
      </c>
      <c r="T703" s="3">
        <f>VLOOKUP(A703,コード等整理!$A$3:$C$17,3,FALSE)</f>
        <v>120</v>
      </c>
    </row>
    <row r="704" spans="1:20" x14ac:dyDescent="0.25">
      <c r="A704" s="3" t="s">
        <v>30</v>
      </c>
      <c r="B704" s="3" t="s">
        <v>262</v>
      </c>
      <c r="C704" s="3">
        <v>0</v>
      </c>
      <c r="D704" s="3" t="s">
        <v>401</v>
      </c>
      <c r="E704" s="3" t="s">
        <v>408</v>
      </c>
      <c r="F704" s="3" t="s">
        <v>401</v>
      </c>
      <c r="G704" s="3" t="s">
        <v>416</v>
      </c>
      <c r="H704" s="3" t="s">
        <v>423</v>
      </c>
      <c r="I704" s="3" t="s">
        <v>1098</v>
      </c>
      <c r="J704" s="3" t="s">
        <v>1470</v>
      </c>
      <c r="K704" s="3" t="s">
        <v>1484</v>
      </c>
      <c r="L704" s="3" t="s">
        <v>1490</v>
      </c>
      <c r="M704" s="3" t="s">
        <v>1503</v>
      </c>
      <c r="O704" s="3">
        <v>371688</v>
      </c>
      <c r="P704" s="3">
        <v>2928390</v>
      </c>
      <c r="Q704" s="4">
        <f t="shared" si="20"/>
        <v>45889</v>
      </c>
      <c r="R704" s="5">
        <f t="shared" si="21"/>
        <v>-371688</v>
      </c>
      <c r="S704" s="5" t="str">
        <f>VLOOKUP(A704,コード等整理!$A$3:$C$17,2,FALSE)</f>
        <v>PL</v>
      </c>
      <c r="T704" s="3">
        <f>VLOOKUP(A704,コード等整理!$A$3:$C$17,3,FALSE)</f>
        <v>70</v>
      </c>
    </row>
    <row r="705" spans="1:20" x14ac:dyDescent="0.25">
      <c r="A705" s="3" t="s">
        <v>28</v>
      </c>
      <c r="B705" s="3" t="s">
        <v>262</v>
      </c>
      <c r="C705" s="3">
        <v>0</v>
      </c>
      <c r="D705" s="3" t="s">
        <v>401</v>
      </c>
      <c r="E705" s="3" t="s">
        <v>407</v>
      </c>
      <c r="F705" s="3" t="s">
        <v>401</v>
      </c>
      <c r="G705" s="3" t="s">
        <v>416</v>
      </c>
      <c r="H705" s="3" t="s">
        <v>424</v>
      </c>
      <c r="I705" s="3" t="s">
        <v>1099</v>
      </c>
      <c r="J705" s="3" t="s">
        <v>1475</v>
      </c>
      <c r="K705" s="3" t="s">
        <v>1480</v>
      </c>
      <c r="L705" s="3" t="s">
        <v>21</v>
      </c>
      <c r="M705" s="3" t="s">
        <v>1502</v>
      </c>
      <c r="O705" s="3">
        <v>359555</v>
      </c>
      <c r="P705" s="3">
        <v>2791491</v>
      </c>
      <c r="Q705" s="4">
        <f t="shared" si="20"/>
        <v>45889</v>
      </c>
      <c r="R705" s="5">
        <f t="shared" si="21"/>
        <v>-359555</v>
      </c>
      <c r="S705" s="5" t="str">
        <f>VLOOKUP(A705,コード等整理!$A$3:$C$17,2,FALSE)</f>
        <v>BS</v>
      </c>
      <c r="T705" s="3">
        <f>VLOOKUP(A705,コード等整理!$A$3:$C$17,3,FALSE)</f>
        <v>40</v>
      </c>
    </row>
    <row r="706" spans="1:20" x14ac:dyDescent="0.25">
      <c r="A706" s="3" t="s">
        <v>19</v>
      </c>
      <c r="B706" s="3" t="s">
        <v>262</v>
      </c>
      <c r="C706" s="3">
        <v>0</v>
      </c>
      <c r="D706" s="3" t="s">
        <v>404</v>
      </c>
      <c r="E706" s="3" t="s">
        <v>407</v>
      </c>
      <c r="F706" s="3" t="s">
        <v>404</v>
      </c>
      <c r="G706" s="3" t="s">
        <v>416</v>
      </c>
      <c r="H706" s="3" t="s">
        <v>423</v>
      </c>
      <c r="I706" s="3" t="s">
        <v>1100</v>
      </c>
      <c r="J706" s="3" t="s">
        <v>1473</v>
      </c>
      <c r="K706" s="3" t="s">
        <v>1485</v>
      </c>
      <c r="L706" s="3" t="s">
        <v>21</v>
      </c>
      <c r="M706" s="3" t="s">
        <v>1498</v>
      </c>
      <c r="N706" s="3">
        <v>440524</v>
      </c>
      <c r="P706" s="3">
        <v>2390692</v>
      </c>
      <c r="Q706" s="4">
        <f t="shared" si="20"/>
        <v>45889</v>
      </c>
      <c r="R706" s="5">
        <f t="shared" si="21"/>
        <v>440524</v>
      </c>
      <c r="S706" s="5" t="str">
        <f>VLOOKUP(A706,コード等整理!$A$3:$C$17,2,FALSE)</f>
        <v>PL</v>
      </c>
      <c r="T706" s="3">
        <f>VLOOKUP(A706,コード等整理!$A$3:$C$17,3,FALSE)</f>
        <v>100</v>
      </c>
    </row>
    <row r="707" spans="1:20" x14ac:dyDescent="0.25">
      <c r="A707" s="3" t="s">
        <v>18</v>
      </c>
      <c r="B707" s="3" t="s">
        <v>262</v>
      </c>
      <c r="C707" s="3">
        <v>0</v>
      </c>
      <c r="D707" s="3" t="s">
        <v>396</v>
      </c>
      <c r="E707" s="3" t="s">
        <v>407</v>
      </c>
      <c r="F707" s="3" t="s">
        <v>396</v>
      </c>
      <c r="G707" s="3" t="s">
        <v>414</v>
      </c>
      <c r="H707" s="3" t="s">
        <v>418</v>
      </c>
      <c r="I707" s="3" t="s">
        <v>589</v>
      </c>
      <c r="J707" s="3" t="s">
        <v>1472</v>
      </c>
      <c r="K707" s="3" t="s">
        <v>1478</v>
      </c>
      <c r="L707" s="3" t="s">
        <v>1487</v>
      </c>
      <c r="M707" s="3" t="s">
        <v>1495</v>
      </c>
      <c r="O707" s="3">
        <v>124855</v>
      </c>
      <c r="P707" s="3">
        <v>1776480</v>
      </c>
      <c r="Q707" s="4">
        <f t="shared" si="20"/>
        <v>45889</v>
      </c>
      <c r="R707" s="5">
        <f t="shared" si="21"/>
        <v>-124855</v>
      </c>
      <c r="S707" s="5" t="str">
        <f>VLOOKUP(A707,コード等整理!$A$3:$C$17,2,FALSE)</f>
        <v>PL</v>
      </c>
      <c r="T707" s="3">
        <f>VLOOKUP(A707,コード等整理!$A$3:$C$17,3,FALSE)</f>
        <v>90</v>
      </c>
    </row>
    <row r="708" spans="1:20" x14ac:dyDescent="0.25">
      <c r="A708" s="3" t="s">
        <v>25</v>
      </c>
      <c r="B708" s="3" t="s">
        <v>262</v>
      </c>
      <c r="C708" s="3">
        <v>0</v>
      </c>
      <c r="D708" s="3" t="s">
        <v>403</v>
      </c>
      <c r="E708" s="3" t="s">
        <v>407</v>
      </c>
      <c r="F708" s="3" t="s">
        <v>403</v>
      </c>
      <c r="G708" s="3" t="s">
        <v>410</v>
      </c>
      <c r="H708" s="3" t="s">
        <v>421</v>
      </c>
      <c r="I708" s="3" t="s">
        <v>1101</v>
      </c>
      <c r="J708" s="3" t="s">
        <v>1472</v>
      </c>
      <c r="K708" s="3" t="s">
        <v>1478</v>
      </c>
      <c r="L708" s="3" t="s">
        <v>1491</v>
      </c>
      <c r="M708" s="3" t="s">
        <v>1501</v>
      </c>
      <c r="O708" s="3">
        <v>292650</v>
      </c>
      <c r="P708" s="3">
        <v>2809486</v>
      </c>
      <c r="Q708" s="4">
        <f t="shared" ref="Q708:Q771" si="22">B708*1</f>
        <v>45889</v>
      </c>
      <c r="R708" s="5">
        <f t="shared" ref="R708:R771" si="23">N708-O708</f>
        <v>-292650</v>
      </c>
      <c r="S708" s="5" t="str">
        <f>VLOOKUP(A708,コード等整理!$A$3:$C$17,2,FALSE)</f>
        <v>BS</v>
      </c>
      <c r="T708" s="3">
        <f>VLOOKUP(A708,コード等整理!$A$3:$C$17,3,FALSE)</f>
        <v>60</v>
      </c>
    </row>
    <row r="709" spans="1:20" x14ac:dyDescent="0.25">
      <c r="A709" s="3" t="s">
        <v>28</v>
      </c>
      <c r="B709" s="3" t="s">
        <v>263</v>
      </c>
      <c r="C709" s="3">
        <v>0</v>
      </c>
      <c r="D709" s="3" t="s">
        <v>404</v>
      </c>
      <c r="E709" s="3" t="s">
        <v>407</v>
      </c>
      <c r="F709" s="3" t="s">
        <v>404</v>
      </c>
      <c r="G709" s="3" t="s">
        <v>415</v>
      </c>
      <c r="H709" s="3" t="s">
        <v>422</v>
      </c>
      <c r="I709" s="3" t="s">
        <v>1102</v>
      </c>
      <c r="J709" s="3" t="s">
        <v>1471</v>
      </c>
      <c r="K709" s="3" t="s">
        <v>1484</v>
      </c>
      <c r="L709" s="3" t="s">
        <v>19</v>
      </c>
      <c r="M709" s="3" t="s">
        <v>1499</v>
      </c>
      <c r="O709" s="3">
        <v>494461</v>
      </c>
      <c r="P709" s="3">
        <v>1558574</v>
      </c>
      <c r="Q709" s="4">
        <f t="shared" si="22"/>
        <v>45890</v>
      </c>
      <c r="R709" s="5">
        <f t="shared" si="23"/>
        <v>-494461</v>
      </c>
      <c r="S709" s="5" t="str">
        <f>VLOOKUP(A709,コード等整理!$A$3:$C$17,2,FALSE)</f>
        <v>BS</v>
      </c>
      <c r="T709" s="3">
        <f>VLOOKUP(A709,コード等整理!$A$3:$C$17,3,FALSE)</f>
        <v>40</v>
      </c>
    </row>
    <row r="710" spans="1:20" x14ac:dyDescent="0.25">
      <c r="A710" s="3" t="s">
        <v>24</v>
      </c>
      <c r="B710" s="3" t="s">
        <v>264</v>
      </c>
      <c r="C710" s="3">
        <v>0</v>
      </c>
      <c r="D710" s="3" t="s">
        <v>398</v>
      </c>
      <c r="E710" s="3" t="s">
        <v>407</v>
      </c>
      <c r="F710" s="3" t="s">
        <v>398</v>
      </c>
      <c r="G710" s="3" t="s">
        <v>409</v>
      </c>
      <c r="H710" s="3" t="s">
        <v>419</v>
      </c>
      <c r="I710" s="3" t="s">
        <v>1103</v>
      </c>
      <c r="J710" s="3" t="s">
        <v>1467</v>
      </c>
      <c r="K710" s="3" t="s">
        <v>1477</v>
      </c>
      <c r="L710" s="3" t="s">
        <v>1492</v>
      </c>
      <c r="M710" s="3" t="s">
        <v>1502</v>
      </c>
      <c r="N710" s="3">
        <v>406437</v>
      </c>
      <c r="P710" s="3">
        <v>2976017</v>
      </c>
      <c r="Q710" s="4">
        <f t="shared" si="22"/>
        <v>45891</v>
      </c>
      <c r="R710" s="5">
        <f t="shared" si="23"/>
        <v>406437</v>
      </c>
      <c r="S710" s="5" t="str">
        <f>VLOOKUP(A710,コード等整理!$A$3:$C$17,2,FALSE)</f>
        <v>PL</v>
      </c>
      <c r="T710" s="3">
        <f>VLOOKUP(A710,コード等整理!$A$3:$C$17,3,FALSE)</f>
        <v>140</v>
      </c>
    </row>
    <row r="711" spans="1:20" x14ac:dyDescent="0.25">
      <c r="A711" s="3" t="s">
        <v>20</v>
      </c>
      <c r="B711" s="3" t="s">
        <v>264</v>
      </c>
      <c r="C711" s="3">
        <v>0</v>
      </c>
      <c r="D711" s="3" t="s">
        <v>405</v>
      </c>
      <c r="E711" s="3" t="s">
        <v>408</v>
      </c>
      <c r="F711" s="3" t="s">
        <v>405</v>
      </c>
      <c r="G711" s="3" t="s">
        <v>411</v>
      </c>
      <c r="H711" s="3" t="s">
        <v>421</v>
      </c>
      <c r="I711" s="3" t="s">
        <v>1104</v>
      </c>
      <c r="J711" s="3" t="s">
        <v>1475</v>
      </c>
      <c r="K711" s="3" t="s">
        <v>1485</v>
      </c>
      <c r="L711" s="3" t="s">
        <v>19</v>
      </c>
      <c r="M711" s="3" t="s">
        <v>1504</v>
      </c>
      <c r="O711" s="3">
        <v>174575</v>
      </c>
      <c r="P711" s="3">
        <v>675956</v>
      </c>
      <c r="Q711" s="4">
        <f t="shared" si="22"/>
        <v>45891</v>
      </c>
      <c r="R711" s="5">
        <f t="shared" si="23"/>
        <v>-174575</v>
      </c>
      <c r="S711" s="5" t="str">
        <f>VLOOKUP(A711,コード等整理!$A$3:$C$17,2,FALSE)</f>
        <v>PL</v>
      </c>
      <c r="T711" s="3">
        <f>VLOOKUP(A711,コード等整理!$A$3:$C$17,3,FALSE)</f>
        <v>110</v>
      </c>
    </row>
    <row r="712" spans="1:20" x14ac:dyDescent="0.25">
      <c r="A712" s="3" t="s">
        <v>17</v>
      </c>
      <c r="B712" s="3" t="s">
        <v>265</v>
      </c>
      <c r="C712" s="3">
        <v>0</v>
      </c>
      <c r="D712" s="3" t="s">
        <v>401</v>
      </c>
      <c r="E712" s="3" t="s">
        <v>407</v>
      </c>
      <c r="F712" s="3" t="s">
        <v>401</v>
      </c>
      <c r="G712" s="3" t="s">
        <v>411</v>
      </c>
      <c r="H712" s="3" t="s">
        <v>418</v>
      </c>
      <c r="I712" s="3" t="s">
        <v>1105</v>
      </c>
      <c r="J712" s="3" t="s">
        <v>1472</v>
      </c>
      <c r="K712" s="3" t="s">
        <v>1481</v>
      </c>
      <c r="L712" s="3" t="s">
        <v>1491</v>
      </c>
      <c r="M712" s="3" t="s">
        <v>1496</v>
      </c>
      <c r="N712" s="3">
        <v>297154</v>
      </c>
      <c r="P712" s="3">
        <v>2326885</v>
      </c>
      <c r="Q712" s="4">
        <f t="shared" si="22"/>
        <v>45892</v>
      </c>
      <c r="R712" s="5">
        <f t="shared" si="23"/>
        <v>297154</v>
      </c>
      <c r="S712" s="5" t="str">
        <f>VLOOKUP(A712,コード等整理!$A$3:$C$17,2,FALSE)</f>
        <v>PL</v>
      </c>
      <c r="T712" s="3">
        <f>VLOOKUP(A712,コード等整理!$A$3:$C$17,3,FALSE)</f>
        <v>150</v>
      </c>
    </row>
    <row r="713" spans="1:20" x14ac:dyDescent="0.25">
      <c r="A713" s="3" t="s">
        <v>18</v>
      </c>
      <c r="B713" s="3" t="s">
        <v>266</v>
      </c>
      <c r="C713" s="3">
        <v>0</v>
      </c>
      <c r="D713" s="3" t="s">
        <v>405</v>
      </c>
      <c r="E713" s="3" t="s">
        <v>408</v>
      </c>
      <c r="F713" s="3" t="s">
        <v>405</v>
      </c>
      <c r="G713" s="3" t="s">
        <v>24</v>
      </c>
      <c r="H713" s="3" t="s">
        <v>421</v>
      </c>
      <c r="I713" s="3" t="s">
        <v>1106</v>
      </c>
      <c r="J713" s="3" t="s">
        <v>1474</v>
      </c>
      <c r="K713" s="3" t="s">
        <v>1483</v>
      </c>
      <c r="L713" s="3" t="s">
        <v>1490</v>
      </c>
      <c r="M713" s="3" t="s">
        <v>1501</v>
      </c>
      <c r="O713" s="3">
        <v>425054</v>
      </c>
      <c r="P713" s="3">
        <v>2386973</v>
      </c>
      <c r="Q713" s="4">
        <f t="shared" si="22"/>
        <v>45893</v>
      </c>
      <c r="R713" s="5">
        <f t="shared" si="23"/>
        <v>-425054</v>
      </c>
      <c r="S713" s="5" t="str">
        <f>VLOOKUP(A713,コード等整理!$A$3:$C$17,2,FALSE)</f>
        <v>PL</v>
      </c>
      <c r="T713" s="3">
        <f>VLOOKUP(A713,コード等整理!$A$3:$C$17,3,FALSE)</f>
        <v>90</v>
      </c>
    </row>
    <row r="714" spans="1:20" x14ac:dyDescent="0.25">
      <c r="A714" s="3" t="s">
        <v>17</v>
      </c>
      <c r="B714" s="3" t="s">
        <v>266</v>
      </c>
      <c r="C714" s="3">
        <v>0</v>
      </c>
      <c r="D714" s="3" t="s">
        <v>398</v>
      </c>
      <c r="E714" s="3" t="s">
        <v>407</v>
      </c>
      <c r="F714" s="3" t="s">
        <v>398</v>
      </c>
      <c r="G714" s="3" t="s">
        <v>414</v>
      </c>
      <c r="H714" s="3" t="s">
        <v>418</v>
      </c>
      <c r="I714" s="3" t="s">
        <v>1107</v>
      </c>
      <c r="J714" s="3" t="s">
        <v>1469</v>
      </c>
      <c r="K714" s="3" t="s">
        <v>1485</v>
      </c>
      <c r="L714" s="3" t="s">
        <v>1489</v>
      </c>
      <c r="M714" s="3" t="s">
        <v>1498</v>
      </c>
      <c r="N714" s="3">
        <v>155525</v>
      </c>
      <c r="P714" s="3">
        <v>1178375</v>
      </c>
      <c r="Q714" s="4">
        <f t="shared" si="22"/>
        <v>45893</v>
      </c>
      <c r="R714" s="5">
        <f t="shared" si="23"/>
        <v>155525</v>
      </c>
      <c r="S714" s="5" t="str">
        <f>VLOOKUP(A714,コード等整理!$A$3:$C$17,2,FALSE)</f>
        <v>PL</v>
      </c>
      <c r="T714" s="3">
        <f>VLOOKUP(A714,コード等整理!$A$3:$C$17,3,FALSE)</f>
        <v>150</v>
      </c>
    </row>
    <row r="715" spans="1:20" x14ac:dyDescent="0.25">
      <c r="A715" s="3" t="s">
        <v>17</v>
      </c>
      <c r="B715" s="3" t="s">
        <v>266</v>
      </c>
      <c r="C715" s="3">
        <v>0</v>
      </c>
      <c r="D715" s="3" t="s">
        <v>396</v>
      </c>
      <c r="E715" s="3" t="s">
        <v>406</v>
      </c>
      <c r="F715" s="3" t="s">
        <v>396</v>
      </c>
      <c r="G715" s="3" t="s">
        <v>24</v>
      </c>
      <c r="H715" s="3" t="s">
        <v>420</v>
      </c>
      <c r="I715" s="3" t="s">
        <v>679</v>
      </c>
      <c r="J715" s="3" t="s">
        <v>1470</v>
      </c>
      <c r="K715" s="3" t="s">
        <v>1481</v>
      </c>
      <c r="L715" s="3" t="s">
        <v>21</v>
      </c>
      <c r="M715" s="3" t="s">
        <v>1499</v>
      </c>
      <c r="N715" s="3">
        <v>325461</v>
      </c>
      <c r="P715" s="3">
        <v>1623136</v>
      </c>
      <c r="Q715" s="4">
        <f t="shared" si="22"/>
        <v>45893</v>
      </c>
      <c r="R715" s="5">
        <f t="shared" si="23"/>
        <v>325461</v>
      </c>
      <c r="S715" s="5" t="str">
        <f>VLOOKUP(A715,コード等整理!$A$3:$C$17,2,FALSE)</f>
        <v>PL</v>
      </c>
      <c r="T715" s="3">
        <f>VLOOKUP(A715,コード等整理!$A$3:$C$17,3,FALSE)</f>
        <v>150</v>
      </c>
    </row>
    <row r="716" spans="1:20" x14ac:dyDescent="0.25">
      <c r="A716" s="3" t="s">
        <v>30</v>
      </c>
      <c r="B716" s="3" t="s">
        <v>266</v>
      </c>
      <c r="C716" s="3">
        <v>0</v>
      </c>
      <c r="D716" s="3" t="s">
        <v>396</v>
      </c>
      <c r="E716" s="3" t="s">
        <v>407</v>
      </c>
      <c r="F716" s="3" t="s">
        <v>396</v>
      </c>
      <c r="G716" s="3" t="s">
        <v>417</v>
      </c>
      <c r="H716" s="3" t="s">
        <v>418</v>
      </c>
      <c r="I716" s="3" t="s">
        <v>805</v>
      </c>
      <c r="J716" s="3" t="s">
        <v>1476</v>
      </c>
      <c r="K716" s="3" t="s">
        <v>1485</v>
      </c>
      <c r="L716" s="3" t="s">
        <v>19</v>
      </c>
      <c r="M716" s="3" t="s">
        <v>1503</v>
      </c>
      <c r="O716" s="3">
        <v>311248</v>
      </c>
      <c r="P716" s="3">
        <v>2561658</v>
      </c>
      <c r="Q716" s="4">
        <f t="shared" si="22"/>
        <v>45893</v>
      </c>
      <c r="R716" s="5">
        <f t="shared" si="23"/>
        <v>-311248</v>
      </c>
      <c r="S716" s="5" t="str">
        <f>VLOOKUP(A716,コード等整理!$A$3:$C$17,2,FALSE)</f>
        <v>PL</v>
      </c>
      <c r="T716" s="3">
        <f>VLOOKUP(A716,コード等整理!$A$3:$C$17,3,FALSE)</f>
        <v>70</v>
      </c>
    </row>
    <row r="717" spans="1:20" x14ac:dyDescent="0.25">
      <c r="A717" s="3" t="s">
        <v>17</v>
      </c>
      <c r="B717" s="3" t="s">
        <v>267</v>
      </c>
      <c r="C717" s="3">
        <v>0</v>
      </c>
      <c r="D717" s="3" t="s">
        <v>398</v>
      </c>
      <c r="E717" s="3" t="s">
        <v>407</v>
      </c>
      <c r="F717" s="3" t="s">
        <v>398</v>
      </c>
      <c r="G717" s="3" t="s">
        <v>411</v>
      </c>
      <c r="H717" s="3" t="s">
        <v>424</v>
      </c>
      <c r="I717" s="3" t="s">
        <v>1108</v>
      </c>
      <c r="J717" s="3" t="s">
        <v>1474</v>
      </c>
      <c r="K717" s="3" t="s">
        <v>1484</v>
      </c>
      <c r="L717" s="3" t="s">
        <v>1488</v>
      </c>
      <c r="M717" s="3" t="s">
        <v>1503</v>
      </c>
      <c r="O717" s="3">
        <v>327470</v>
      </c>
      <c r="P717" s="3">
        <v>1932673</v>
      </c>
      <c r="Q717" s="4">
        <f t="shared" si="22"/>
        <v>45894</v>
      </c>
      <c r="R717" s="5">
        <f t="shared" si="23"/>
        <v>-327470</v>
      </c>
      <c r="S717" s="5" t="str">
        <f>VLOOKUP(A717,コード等整理!$A$3:$C$17,2,FALSE)</f>
        <v>PL</v>
      </c>
      <c r="T717" s="3">
        <f>VLOOKUP(A717,コード等整理!$A$3:$C$17,3,FALSE)</f>
        <v>150</v>
      </c>
    </row>
    <row r="718" spans="1:20" x14ac:dyDescent="0.25">
      <c r="A718" s="3" t="s">
        <v>24</v>
      </c>
      <c r="B718" s="3" t="s">
        <v>267</v>
      </c>
      <c r="C718" s="3">
        <v>0</v>
      </c>
      <c r="D718" s="3" t="s">
        <v>405</v>
      </c>
      <c r="E718" s="3" t="s">
        <v>406</v>
      </c>
      <c r="F718" s="3" t="s">
        <v>405</v>
      </c>
      <c r="G718" s="3" t="s">
        <v>410</v>
      </c>
      <c r="H718" s="3" t="s">
        <v>424</v>
      </c>
      <c r="I718" s="3" t="s">
        <v>1109</v>
      </c>
      <c r="J718" s="3" t="s">
        <v>1473</v>
      </c>
      <c r="K718" s="3" t="s">
        <v>1480</v>
      </c>
      <c r="L718" s="3" t="s">
        <v>1493</v>
      </c>
      <c r="M718" s="3" t="s">
        <v>1497</v>
      </c>
      <c r="O718" s="3">
        <v>470167</v>
      </c>
      <c r="P718" s="3">
        <v>871717</v>
      </c>
      <c r="Q718" s="4">
        <f t="shared" si="22"/>
        <v>45894</v>
      </c>
      <c r="R718" s="5">
        <f t="shared" si="23"/>
        <v>-470167</v>
      </c>
      <c r="S718" s="5" t="str">
        <f>VLOOKUP(A718,コード等整理!$A$3:$C$17,2,FALSE)</f>
        <v>PL</v>
      </c>
      <c r="T718" s="3">
        <f>VLOOKUP(A718,コード等整理!$A$3:$C$17,3,FALSE)</f>
        <v>140</v>
      </c>
    </row>
    <row r="719" spans="1:20" x14ac:dyDescent="0.25">
      <c r="A719" s="3" t="s">
        <v>16</v>
      </c>
      <c r="B719" s="3" t="s">
        <v>267</v>
      </c>
      <c r="C719" s="3">
        <v>0</v>
      </c>
      <c r="D719" s="3" t="s">
        <v>400</v>
      </c>
      <c r="E719" s="3" t="s">
        <v>406</v>
      </c>
      <c r="F719" s="3" t="s">
        <v>400</v>
      </c>
      <c r="G719" s="3" t="s">
        <v>415</v>
      </c>
      <c r="H719" s="3" t="s">
        <v>419</v>
      </c>
      <c r="I719" s="3" t="s">
        <v>1110</v>
      </c>
      <c r="J719" s="3" t="s">
        <v>1471</v>
      </c>
      <c r="K719" s="3" t="s">
        <v>1485</v>
      </c>
      <c r="L719" s="3" t="s">
        <v>1494</v>
      </c>
      <c r="M719" s="3" t="s">
        <v>1504</v>
      </c>
      <c r="O719" s="3">
        <v>242281</v>
      </c>
      <c r="P719" s="3">
        <v>2487091</v>
      </c>
      <c r="Q719" s="4">
        <f t="shared" si="22"/>
        <v>45894</v>
      </c>
      <c r="R719" s="5">
        <f t="shared" si="23"/>
        <v>-242281</v>
      </c>
      <c r="S719" s="5" t="str">
        <f>VLOOKUP(A719,コード等整理!$A$3:$C$17,2,FALSE)</f>
        <v>BS</v>
      </c>
      <c r="T719" s="3">
        <f>VLOOKUP(A719,コード等整理!$A$3:$C$17,3,FALSE)</f>
        <v>50</v>
      </c>
    </row>
    <row r="720" spans="1:20" x14ac:dyDescent="0.25">
      <c r="A720" s="3" t="s">
        <v>22</v>
      </c>
      <c r="B720" s="3" t="s">
        <v>268</v>
      </c>
      <c r="C720" s="3">
        <v>0</v>
      </c>
      <c r="D720" s="3" t="s">
        <v>401</v>
      </c>
      <c r="E720" s="3" t="s">
        <v>408</v>
      </c>
      <c r="F720" s="3" t="s">
        <v>401</v>
      </c>
      <c r="G720" s="3" t="s">
        <v>414</v>
      </c>
      <c r="H720" s="3" t="s">
        <v>423</v>
      </c>
      <c r="I720" s="3" t="s">
        <v>1111</v>
      </c>
      <c r="J720" s="3" t="s">
        <v>1467</v>
      </c>
      <c r="K720" s="3" t="s">
        <v>1483</v>
      </c>
      <c r="L720" s="3" t="s">
        <v>19</v>
      </c>
      <c r="M720" s="3" t="s">
        <v>1498</v>
      </c>
      <c r="O720" s="3">
        <v>91372</v>
      </c>
      <c r="P720" s="3">
        <v>2503058</v>
      </c>
      <c r="Q720" s="4">
        <f t="shared" si="22"/>
        <v>45895</v>
      </c>
      <c r="R720" s="5">
        <f t="shared" si="23"/>
        <v>-91372</v>
      </c>
      <c r="S720" s="5" t="str">
        <f>VLOOKUP(A720,コード等整理!$A$3:$C$17,2,FALSE)</f>
        <v>BS</v>
      </c>
      <c r="T720" s="3">
        <f>VLOOKUP(A720,コード等整理!$A$3:$C$17,3,FALSE)</f>
        <v>10</v>
      </c>
    </row>
    <row r="721" spans="1:20" x14ac:dyDescent="0.25">
      <c r="A721" s="3" t="s">
        <v>28</v>
      </c>
      <c r="B721" s="3" t="s">
        <v>268</v>
      </c>
      <c r="C721" s="3">
        <v>0</v>
      </c>
      <c r="D721" s="3" t="s">
        <v>401</v>
      </c>
      <c r="E721" s="3" t="s">
        <v>406</v>
      </c>
      <c r="F721" s="3" t="s">
        <v>401</v>
      </c>
      <c r="G721" s="3" t="s">
        <v>416</v>
      </c>
      <c r="H721" s="3" t="s">
        <v>418</v>
      </c>
      <c r="I721" s="3" t="s">
        <v>1112</v>
      </c>
      <c r="J721" s="3" t="s">
        <v>1469</v>
      </c>
      <c r="K721" s="3" t="s">
        <v>1477</v>
      </c>
      <c r="L721" s="3" t="s">
        <v>1487</v>
      </c>
      <c r="M721" s="3" t="s">
        <v>1497</v>
      </c>
      <c r="N721" s="3">
        <v>306224</v>
      </c>
      <c r="P721" s="3">
        <v>2527095</v>
      </c>
      <c r="Q721" s="4">
        <f t="shared" si="22"/>
        <v>45895</v>
      </c>
      <c r="R721" s="5">
        <f t="shared" si="23"/>
        <v>306224</v>
      </c>
      <c r="S721" s="5" t="str">
        <f>VLOOKUP(A721,コード等整理!$A$3:$C$17,2,FALSE)</f>
        <v>BS</v>
      </c>
      <c r="T721" s="3">
        <f>VLOOKUP(A721,コード等整理!$A$3:$C$17,3,FALSE)</f>
        <v>40</v>
      </c>
    </row>
    <row r="722" spans="1:20" x14ac:dyDescent="0.25">
      <c r="A722" s="3" t="s">
        <v>29</v>
      </c>
      <c r="B722" s="3" t="s">
        <v>268</v>
      </c>
      <c r="C722" s="3">
        <v>0</v>
      </c>
      <c r="D722" s="3" t="s">
        <v>403</v>
      </c>
      <c r="E722" s="3" t="s">
        <v>408</v>
      </c>
      <c r="F722" s="3" t="s">
        <v>403</v>
      </c>
      <c r="G722" s="3" t="s">
        <v>414</v>
      </c>
      <c r="H722" s="3" t="s">
        <v>423</v>
      </c>
      <c r="I722" s="3" t="s">
        <v>1113</v>
      </c>
      <c r="J722" s="3" t="s">
        <v>1467</v>
      </c>
      <c r="K722" s="3" t="s">
        <v>1486</v>
      </c>
      <c r="L722" s="3" t="s">
        <v>1491</v>
      </c>
      <c r="M722" s="3" t="s">
        <v>1501</v>
      </c>
      <c r="O722" s="3">
        <v>221190</v>
      </c>
      <c r="P722" s="3">
        <v>524085</v>
      </c>
      <c r="Q722" s="4">
        <f t="shared" si="22"/>
        <v>45895</v>
      </c>
      <c r="R722" s="5">
        <f t="shared" si="23"/>
        <v>-221190</v>
      </c>
      <c r="S722" s="5" t="str">
        <f>VLOOKUP(A722,コード等整理!$A$3:$C$17,2,FALSE)</f>
        <v>PL</v>
      </c>
      <c r="T722" s="3">
        <f>VLOOKUP(A722,コード等整理!$A$3:$C$17,3,FALSE)</f>
        <v>80</v>
      </c>
    </row>
    <row r="723" spans="1:20" x14ac:dyDescent="0.25">
      <c r="A723" s="3" t="s">
        <v>30</v>
      </c>
      <c r="B723" s="3" t="s">
        <v>268</v>
      </c>
      <c r="C723" s="3">
        <v>0</v>
      </c>
      <c r="D723" s="3" t="s">
        <v>400</v>
      </c>
      <c r="E723" s="3" t="s">
        <v>408</v>
      </c>
      <c r="F723" s="3" t="s">
        <v>400</v>
      </c>
      <c r="G723" s="3" t="s">
        <v>410</v>
      </c>
      <c r="H723" s="3" t="s">
        <v>420</v>
      </c>
      <c r="I723" s="3" t="s">
        <v>1114</v>
      </c>
      <c r="J723" s="3" t="s">
        <v>1473</v>
      </c>
      <c r="K723" s="3" t="s">
        <v>1481</v>
      </c>
      <c r="L723" s="3" t="s">
        <v>1494</v>
      </c>
      <c r="M723" s="3" t="s">
        <v>1499</v>
      </c>
      <c r="N723" s="3">
        <v>224343</v>
      </c>
      <c r="P723" s="3">
        <v>2441373</v>
      </c>
      <c r="Q723" s="4">
        <f t="shared" si="22"/>
        <v>45895</v>
      </c>
      <c r="R723" s="5">
        <f t="shared" si="23"/>
        <v>224343</v>
      </c>
      <c r="S723" s="5" t="str">
        <f>VLOOKUP(A723,コード等整理!$A$3:$C$17,2,FALSE)</f>
        <v>PL</v>
      </c>
      <c r="T723" s="3">
        <f>VLOOKUP(A723,コード等整理!$A$3:$C$17,3,FALSE)</f>
        <v>70</v>
      </c>
    </row>
    <row r="724" spans="1:20" x14ac:dyDescent="0.25">
      <c r="A724" s="3" t="s">
        <v>27</v>
      </c>
      <c r="B724" s="3" t="s">
        <v>269</v>
      </c>
      <c r="C724" s="3">
        <v>0</v>
      </c>
      <c r="D724" s="3" t="s">
        <v>398</v>
      </c>
      <c r="E724" s="3" t="s">
        <v>406</v>
      </c>
      <c r="F724" s="3" t="s">
        <v>398</v>
      </c>
      <c r="G724" s="3" t="s">
        <v>414</v>
      </c>
      <c r="H724" s="3" t="s">
        <v>420</v>
      </c>
      <c r="I724" s="3" t="s">
        <v>1115</v>
      </c>
      <c r="J724" s="3" t="s">
        <v>1469</v>
      </c>
      <c r="K724" s="3" t="s">
        <v>1477</v>
      </c>
      <c r="L724" s="3" t="s">
        <v>19</v>
      </c>
      <c r="M724" s="3" t="s">
        <v>1496</v>
      </c>
      <c r="O724" s="3">
        <v>267471</v>
      </c>
      <c r="P724" s="3">
        <v>2949227</v>
      </c>
      <c r="Q724" s="4">
        <f t="shared" si="22"/>
        <v>45896</v>
      </c>
      <c r="R724" s="5">
        <f t="shared" si="23"/>
        <v>-267471</v>
      </c>
      <c r="S724" s="5" t="str">
        <f>VLOOKUP(A724,コード等整理!$A$3:$C$17,2,FALSE)</f>
        <v>BS</v>
      </c>
      <c r="T724" s="3">
        <f>VLOOKUP(A724,コード等整理!$A$3:$C$17,3,FALSE)</f>
        <v>20</v>
      </c>
    </row>
    <row r="725" spans="1:20" x14ac:dyDescent="0.25">
      <c r="A725" s="3" t="s">
        <v>26</v>
      </c>
      <c r="B725" s="3" t="s">
        <v>269</v>
      </c>
      <c r="C725" s="3">
        <v>0</v>
      </c>
      <c r="D725" s="3" t="s">
        <v>397</v>
      </c>
      <c r="E725" s="3" t="s">
        <v>407</v>
      </c>
      <c r="F725" s="3" t="s">
        <v>397</v>
      </c>
      <c r="G725" s="3" t="s">
        <v>415</v>
      </c>
      <c r="H725" s="3" t="s">
        <v>422</v>
      </c>
      <c r="I725" s="3" t="s">
        <v>703</v>
      </c>
      <c r="J725" s="3" t="s">
        <v>1476</v>
      </c>
      <c r="K725" s="3" t="s">
        <v>1482</v>
      </c>
      <c r="L725" s="3" t="s">
        <v>1488</v>
      </c>
      <c r="M725" s="3" t="s">
        <v>1504</v>
      </c>
      <c r="N725" s="3">
        <v>388466</v>
      </c>
      <c r="P725" s="3">
        <v>1951577</v>
      </c>
      <c r="Q725" s="4">
        <f t="shared" si="22"/>
        <v>45896</v>
      </c>
      <c r="R725" s="5">
        <f t="shared" si="23"/>
        <v>388466</v>
      </c>
      <c r="S725" s="5" t="str">
        <f>VLOOKUP(A725,コード等整理!$A$3:$C$17,2,FALSE)</f>
        <v>BS</v>
      </c>
      <c r="T725" s="3">
        <f>VLOOKUP(A725,コード等整理!$A$3:$C$17,3,FALSE)</f>
        <v>30</v>
      </c>
    </row>
    <row r="726" spans="1:20" x14ac:dyDescent="0.25">
      <c r="A726" s="3" t="s">
        <v>20</v>
      </c>
      <c r="B726" s="3" t="s">
        <v>270</v>
      </c>
      <c r="C726" s="3">
        <v>0</v>
      </c>
      <c r="D726" s="3" t="s">
        <v>401</v>
      </c>
      <c r="E726" s="3" t="s">
        <v>407</v>
      </c>
      <c r="F726" s="3" t="s">
        <v>401</v>
      </c>
      <c r="G726" s="3" t="s">
        <v>410</v>
      </c>
      <c r="H726" s="3" t="s">
        <v>422</v>
      </c>
      <c r="I726" s="3" t="s">
        <v>1116</v>
      </c>
      <c r="J726" s="3" t="s">
        <v>1468</v>
      </c>
      <c r="K726" s="3" t="s">
        <v>1478</v>
      </c>
      <c r="L726" s="3" t="s">
        <v>21</v>
      </c>
      <c r="M726" s="3" t="s">
        <v>1495</v>
      </c>
      <c r="N726" s="3">
        <v>395167</v>
      </c>
      <c r="P726" s="3">
        <v>2785051</v>
      </c>
      <c r="Q726" s="4">
        <f t="shared" si="22"/>
        <v>45897</v>
      </c>
      <c r="R726" s="5">
        <f t="shared" si="23"/>
        <v>395167</v>
      </c>
      <c r="S726" s="5" t="str">
        <f>VLOOKUP(A726,コード等整理!$A$3:$C$17,2,FALSE)</f>
        <v>PL</v>
      </c>
      <c r="T726" s="3">
        <f>VLOOKUP(A726,コード等整理!$A$3:$C$17,3,FALSE)</f>
        <v>110</v>
      </c>
    </row>
    <row r="727" spans="1:20" x14ac:dyDescent="0.25">
      <c r="A727" s="3" t="s">
        <v>22</v>
      </c>
      <c r="B727" s="3" t="s">
        <v>271</v>
      </c>
      <c r="C727" s="3">
        <v>0</v>
      </c>
      <c r="D727" s="3" t="s">
        <v>396</v>
      </c>
      <c r="E727" s="3" t="s">
        <v>408</v>
      </c>
      <c r="F727" s="3" t="s">
        <v>396</v>
      </c>
      <c r="G727" s="3" t="s">
        <v>414</v>
      </c>
      <c r="H727" s="3" t="s">
        <v>419</v>
      </c>
      <c r="I727" s="3" t="s">
        <v>1117</v>
      </c>
      <c r="J727" s="3" t="s">
        <v>1475</v>
      </c>
      <c r="K727" s="3" t="s">
        <v>1483</v>
      </c>
      <c r="L727" s="3" t="s">
        <v>1488</v>
      </c>
      <c r="M727" s="3" t="s">
        <v>1502</v>
      </c>
      <c r="N727" s="3">
        <v>418228</v>
      </c>
      <c r="P727" s="3">
        <v>2786022</v>
      </c>
      <c r="Q727" s="4">
        <f t="shared" si="22"/>
        <v>45898</v>
      </c>
      <c r="R727" s="5">
        <f t="shared" si="23"/>
        <v>418228</v>
      </c>
      <c r="S727" s="5" t="str">
        <f>VLOOKUP(A727,コード等整理!$A$3:$C$17,2,FALSE)</f>
        <v>BS</v>
      </c>
      <c r="T727" s="3">
        <f>VLOOKUP(A727,コード等整理!$A$3:$C$17,3,FALSE)</f>
        <v>10</v>
      </c>
    </row>
    <row r="728" spans="1:20" x14ac:dyDescent="0.25">
      <c r="A728" s="3" t="s">
        <v>28</v>
      </c>
      <c r="B728" s="3" t="s">
        <v>271</v>
      </c>
      <c r="C728" s="3">
        <v>0</v>
      </c>
      <c r="D728" s="3" t="s">
        <v>403</v>
      </c>
      <c r="E728" s="3" t="s">
        <v>406</v>
      </c>
      <c r="F728" s="3" t="s">
        <v>403</v>
      </c>
      <c r="G728" s="3" t="s">
        <v>409</v>
      </c>
      <c r="H728" s="3" t="s">
        <v>422</v>
      </c>
      <c r="I728" s="3" t="s">
        <v>1118</v>
      </c>
      <c r="J728" s="3" t="s">
        <v>1469</v>
      </c>
      <c r="K728" s="3" t="s">
        <v>1486</v>
      </c>
      <c r="L728" s="3" t="s">
        <v>1487</v>
      </c>
      <c r="M728" s="3" t="s">
        <v>1501</v>
      </c>
      <c r="O728" s="3">
        <v>463268</v>
      </c>
      <c r="P728" s="3">
        <v>2207473</v>
      </c>
      <c r="Q728" s="4">
        <f t="shared" si="22"/>
        <v>45898</v>
      </c>
      <c r="R728" s="5">
        <f t="shared" si="23"/>
        <v>-463268</v>
      </c>
      <c r="S728" s="5" t="str">
        <f>VLOOKUP(A728,コード等整理!$A$3:$C$17,2,FALSE)</f>
        <v>BS</v>
      </c>
      <c r="T728" s="3">
        <f>VLOOKUP(A728,コード等整理!$A$3:$C$17,3,FALSE)</f>
        <v>40</v>
      </c>
    </row>
    <row r="729" spans="1:20" x14ac:dyDescent="0.25">
      <c r="A729" s="3" t="s">
        <v>23</v>
      </c>
      <c r="B729" s="3" t="s">
        <v>272</v>
      </c>
      <c r="C729" s="3">
        <v>0</v>
      </c>
      <c r="D729" s="3" t="s">
        <v>398</v>
      </c>
      <c r="E729" s="3" t="s">
        <v>408</v>
      </c>
      <c r="F729" s="3" t="s">
        <v>398</v>
      </c>
      <c r="G729" s="3" t="s">
        <v>411</v>
      </c>
      <c r="H729" s="3" t="s">
        <v>422</v>
      </c>
      <c r="I729" s="3" t="s">
        <v>1119</v>
      </c>
      <c r="J729" s="3" t="s">
        <v>1474</v>
      </c>
      <c r="K729" s="3" t="s">
        <v>1477</v>
      </c>
      <c r="L729" s="3" t="s">
        <v>1493</v>
      </c>
      <c r="M729" s="3" t="s">
        <v>1502</v>
      </c>
      <c r="O729" s="3">
        <v>246975</v>
      </c>
      <c r="P729" s="3">
        <v>2188717</v>
      </c>
      <c r="Q729" s="4">
        <f t="shared" si="22"/>
        <v>45899</v>
      </c>
      <c r="R729" s="5">
        <f t="shared" si="23"/>
        <v>-246975</v>
      </c>
      <c r="S729" s="5" t="str">
        <f>VLOOKUP(A729,コード等整理!$A$3:$C$17,2,FALSE)</f>
        <v>PL</v>
      </c>
      <c r="T729" s="3">
        <f>VLOOKUP(A729,コード等整理!$A$3:$C$17,3,FALSE)</f>
        <v>130</v>
      </c>
    </row>
    <row r="730" spans="1:20" x14ac:dyDescent="0.25">
      <c r="A730" s="3" t="s">
        <v>24</v>
      </c>
      <c r="B730" s="3" t="s">
        <v>272</v>
      </c>
      <c r="C730" s="3">
        <v>0</v>
      </c>
      <c r="D730" s="3" t="s">
        <v>396</v>
      </c>
      <c r="E730" s="3" t="s">
        <v>406</v>
      </c>
      <c r="F730" s="3" t="s">
        <v>396</v>
      </c>
      <c r="G730" s="3" t="s">
        <v>411</v>
      </c>
      <c r="H730" s="3" t="s">
        <v>419</v>
      </c>
      <c r="I730" s="3" t="s">
        <v>1120</v>
      </c>
      <c r="J730" s="3" t="s">
        <v>1469</v>
      </c>
      <c r="K730" s="3" t="s">
        <v>1485</v>
      </c>
      <c r="L730" s="3" t="s">
        <v>1492</v>
      </c>
      <c r="M730" s="3" t="s">
        <v>1497</v>
      </c>
      <c r="O730" s="3">
        <v>287317</v>
      </c>
      <c r="P730" s="3">
        <v>1293585</v>
      </c>
      <c r="Q730" s="4">
        <f t="shared" si="22"/>
        <v>45899</v>
      </c>
      <c r="R730" s="5">
        <f t="shared" si="23"/>
        <v>-287317</v>
      </c>
      <c r="S730" s="5" t="str">
        <f>VLOOKUP(A730,コード等整理!$A$3:$C$17,2,FALSE)</f>
        <v>PL</v>
      </c>
      <c r="T730" s="3">
        <f>VLOOKUP(A730,コード等整理!$A$3:$C$17,3,FALSE)</f>
        <v>140</v>
      </c>
    </row>
    <row r="731" spans="1:20" x14ac:dyDescent="0.25">
      <c r="A731" s="3" t="s">
        <v>27</v>
      </c>
      <c r="B731" s="3" t="s">
        <v>272</v>
      </c>
      <c r="C731" s="3">
        <v>0</v>
      </c>
      <c r="D731" s="3" t="s">
        <v>400</v>
      </c>
      <c r="E731" s="3" t="s">
        <v>408</v>
      </c>
      <c r="F731" s="3" t="s">
        <v>400</v>
      </c>
      <c r="G731" s="3" t="s">
        <v>416</v>
      </c>
      <c r="H731" s="3" t="s">
        <v>422</v>
      </c>
      <c r="I731" s="3" t="s">
        <v>1121</v>
      </c>
      <c r="J731" s="3" t="s">
        <v>1473</v>
      </c>
      <c r="K731" s="3" t="s">
        <v>1485</v>
      </c>
      <c r="L731" s="3" t="s">
        <v>1487</v>
      </c>
      <c r="M731" s="3" t="s">
        <v>1495</v>
      </c>
      <c r="N731" s="3">
        <v>316399</v>
      </c>
      <c r="P731" s="3">
        <v>2586529</v>
      </c>
      <c r="Q731" s="4">
        <f t="shared" si="22"/>
        <v>45899</v>
      </c>
      <c r="R731" s="5">
        <f t="shared" si="23"/>
        <v>316399</v>
      </c>
      <c r="S731" s="5" t="str">
        <f>VLOOKUP(A731,コード等整理!$A$3:$C$17,2,FALSE)</f>
        <v>BS</v>
      </c>
      <c r="T731" s="3">
        <f>VLOOKUP(A731,コード等整理!$A$3:$C$17,3,FALSE)</f>
        <v>20</v>
      </c>
    </row>
    <row r="732" spans="1:20" x14ac:dyDescent="0.25">
      <c r="A732" s="3" t="s">
        <v>16</v>
      </c>
      <c r="B732" s="3" t="s">
        <v>272</v>
      </c>
      <c r="C732" s="3">
        <v>0</v>
      </c>
      <c r="D732" s="3" t="s">
        <v>400</v>
      </c>
      <c r="E732" s="3" t="s">
        <v>406</v>
      </c>
      <c r="F732" s="3" t="s">
        <v>400</v>
      </c>
      <c r="G732" s="3" t="s">
        <v>413</v>
      </c>
      <c r="H732" s="3" t="s">
        <v>424</v>
      </c>
      <c r="I732" s="3" t="s">
        <v>1122</v>
      </c>
      <c r="J732" s="3" t="s">
        <v>1474</v>
      </c>
      <c r="K732" s="3" t="s">
        <v>1484</v>
      </c>
      <c r="L732" s="3" t="s">
        <v>19</v>
      </c>
      <c r="M732" s="3" t="s">
        <v>1497</v>
      </c>
      <c r="N732" s="3">
        <v>260454</v>
      </c>
      <c r="P732" s="3">
        <v>1580849</v>
      </c>
      <c r="Q732" s="4">
        <f t="shared" si="22"/>
        <v>45899</v>
      </c>
      <c r="R732" s="5">
        <f t="shared" si="23"/>
        <v>260454</v>
      </c>
      <c r="S732" s="5" t="str">
        <f>VLOOKUP(A732,コード等整理!$A$3:$C$17,2,FALSE)</f>
        <v>BS</v>
      </c>
      <c r="T732" s="3">
        <f>VLOOKUP(A732,コード等整理!$A$3:$C$17,3,FALSE)</f>
        <v>50</v>
      </c>
    </row>
    <row r="733" spans="1:20" x14ac:dyDescent="0.25">
      <c r="A733" s="3" t="s">
        <v>21</v>
      </c>
      <c r="B733" s="3" t="s">
        <v>273</v>
      </c>
      <c r="C733" s="3">
        <v>0</v>
      </c>
      <c r="D733" s="3" t="s">
        <v>396</v>
      </c>
      <c r="E733" s="3" t="s">
        <v>406</v>
      </c>
      <c r="F733" s="3" t="s">
        <v>396</v>
      </c>
      <c r="G733" s="3" t="s">
        <v>411</v>
      </c>
      <c r="H733" s="3" t="s">
        <v>420</v>
      </c>
      <c r="I733" s="3" t="s">
        <v>1123</v>
      </c>
      <c r="J733" s="3" t="s">
        <v>1474</v>
      </c>
      <c r="K733" s="3" t="s">
        <v>1477</v>
      </c>
      <c r="L733" s="3" t="s">
        <v>1489</v>
      </c>
      <c r="M733" s="3" t="s">
        <v>1497</v>
      </c>
      <c r="O733" s="3">
        <v>151845</v>
      </c>
      <c r="P733" s="3">
        <v>2731104</v>
      </c>
      <c r="Q733" s="4">
        <f t="shared" si="22"/>
        <v>45900</v>
      </c>
      <c r="R733" s="5">
        <f t="shared" si="23"/>
        <v>-151845</v>
      </c>
      <c r="S733" s="5" t="str">
        <f>VLOOKUP(A733,コード等整理!$A$3:$C$17,2,FALSE)</f>
        <v>PL</v>
      </c>
      <c r="T733" s="3">
        <f>VLOOKUP(A733,コード等整理!$A$3:$C$17,3,FALSE)</f>
        <v>120</v>
      </c>
    </row>
    <row r="734" spans="1:20" x14ac:dyDescent="0.25">
      <c r="A734" s="3" t="s">
        <v>19</v>
      </c>
      <c r="B734" s="3" t="s">
        <v>273</v>
      </c>
      <c r="C734" s="3">
        <v>0</v>
      </c>
      <c r="D734" s="3" t="s">
        <v>401</v>
      </c>
      <c r="E734" s="3" t="s">
        <v>406</v>
      </c>
      <c r="F734" s="3" t="s">
        <v>401</v>
      </c>
      <c r="G734" s="3" t="s">
        <v>24</v>
      </c>
      <c r="H734" s="3" t="s">
        <v>423</v>
      </c>
      <c r="I734" s="3" t="s">
        <v>1124</v>
      </c>
      <c r="J734" s="3" t="s">
        <v>1468</v>
      </c>
      <c r="K734" s="3" t="s">
        <v>1481</v>
      </c>
      <c r="L734" s="3" t="s">
        <v>1493</v>
      </c>
      <c r="M734" s="3" t="s">
        <v>1497</v>
      </c>
      <c r="N734" s="3">
        <v>395826</v>
      </c>
      <c r="P734" s="3">
        <v>517227</v>
      </c>
      <c r="Q734" s="4">
        <f t="shared" si="22"/>
        <v>45900</v>
      </c>
      <c r="R734" s="5">
        <f t="shared" si="23"/>
        <v>395826</v>
      </c>
      <c r="S734" s="5" t="str">
        <f>VLOOKUP(A734,コード等整理!$A$3:$C$17,2,FALSE)</f>
        <v>PL</v>
      </c>
      <c r="T734" s="3">
        <f>VLOOKUP(A734,コード等整理!$A$3:$C$17,3,FALSE)</f>
        <v>100</v>
      </c>
    </row>
    <row r="735" spans="1:20" x14ac:dyDescent="0.25">
      <c r="A735" s="3" t="s">
        <v>30</v>
      </c>
      <c r="B735" s="3" t="s">
        <v>273</v>
      </c>
      <c r="C735" s="3">
        <v>0</v>
      </c>
      <c r="D735" s="3" t="s">
        <v>396</v>
      </c>
      <c r="E735" s="3" t="s">
        <v>406</v>
      </c>
      <c r="F735" s="3" t="s">
        <v>396</v>
      </c>
      <c r="G735" s="3" t="s">
        <v>413</v>
      </c>
      <c r="H735" s="3" t="s">
        <v>418</v>
      </c>
      <c r="I735" s="3" t="s">
        <v>1125</v>
      </c>
      <c r="J735" s="3" t="s">
        <v>1471</v>
      </c>
      <c r="K735" s="3" t="s">
        <v>1477</v>
      </c>
      <c r="L735" s="3" t="s">
        <v>1491</v>
      </c>
      <c r="M735" s="3" t="s">
        <v>1504</v>
      </c>
      <c r="O735" s="3">
        <v>424368</v>
      </c>
      <c r="P735" s="3">
        <v>1910152</v>
      </c>
      <c r="Q735" s="4">
        <f t="shared" si="22"/>
        <v>45900</v>
      </c>
      <c r="R735" s="5">
        <f t="shared" si="23"/>
        <v>-424368</v>
      </c>
      <c r="S735" s="5" t="str">
        <f>VLOOKUP(A735,コード等整理!$A$3:$C$17,2,FALSE)</f>
        <v>PL</v>
      </c>
      <c r="T735" s="3">
        <f>VLOOKUP(A735,コード等整理!$A$3:$C$17,3,FALSE)</f>
        <v>70</v>
      </c>
    </row>
    <row r="736" spans="1:20" x14ac:dyDescent="0.25">
      <c r="A736" s="3" t="s">
        <v>22</v>
      </c>
      <c r="B736" s="3" t="s">
        <v>274</v>
      </c>
      <c r="C736" s="3">
        <v>0</v>
      </c>
      <c r="D736" s="3" t="s">
        <v>397</v>
      </c>
      <c r="E736" s="3" t="s">
        <v>407</v>
      </c>
      <c r="F736" s="3" t="s">
        <v>397</v>
      </c>
      <c r="G736" s="3" t="s">
        <v>414</v>
      </c>
      <c r="H736" s="3" t="s">
        <v>424</v>
      </c>
      <c r="I736" s="3" t="s">
        <v>1126</v>
      </c>
      <c r="J736" s="3" t="s">
        <v>1468</v>
      </c>
      <c r="K736" s="3" t="s">
        <v>1480</v>
      </c>
      <c r="L736" s="3" t="s">
        <v>21</v>
      </c>
      <c r="M736" s="3" t="s">
        <v>1499</v>
      </c>
      <c r="N736" s="3">
        <v>62696</v>
      </c>
      <c r="P736" s="3">
        <v>659515</v>
      </c>
      <c r="Q736" s="4">
        <f t="shared" si="22"/>
        <v>45901</v>
      </c>
      <c r="R736" s="5">
        <f t="shared" si="23"/>
        <v>62696</v>
      </c>
      <c r="S736" s="5" t="str">
        <f>VLOOKUP(A736,コード等整理!$A$3:$C$17,2,FALSE)</f>
        <v>BS</v>
      </c>
      <c r="T736" s="3">
        <f>VLOOKUP(A736,コード等整理!$A$3:$C$17,3,FALSE)</f>
        <v>10</v>
      </c>
    </row>
    <row r="737" spans="1:20" x14ac:dyDescent="0.25">
      <c r="A737" s="3" t="s">
        <v>16</v>
      </c>
      <c r="B737" s="3" t="s">
        <v>274</v>
      </c>
      <c r="C737" s="3">
        <v>0</v>
      </c>
      <c r="D737" s="3" t="s">
        <v>396</v>
      </c>
      <c r="E737" s="3" t="s">
        <v>408</v>
      </c>
      <c r="F737" s="3" t="s">
        <v>396</v>
      </c>
      <c r="G737" s="3" t="s">
        <v>411</v>
      </c>
      <c r="H737" s="3" t="s">
        <v>422</v>
      </c>
      <c r="I737" s="3" t="s">
        <v>1127</v>
      </c>
      <c r="J737" s="3" t="s">
        <v>1476</v>
      </c>
      <c r="K737" s="3" t="s">
        <v>1481</v>
      </c>
      <c r="L737" s="3" t="s">
        <v>1489</v>
      </c>
      <c r="M737" s="3" t="s">
        <v>1497</v>
      </c>
      <c r="N737" s="3">
        <v>465550</v>
      </c>
      <c r="P737" s="3">
        <v>2779594</v>
      </c>
      <c r="Q737" s="4">
        <f t="shared" si="22"/>
        <v>45901</v>
      </c>
      <c r="R737" s="5">
        <f t="shared" si="23"/>
        <v>465550</v>
      </c>
      <c r="S737" s="5" t="str">
        <f>VLOOKUP(A737,コード等整理!$A$3:$C$17,2,FALSE)</f>
        <v>BS</v>
      </c>
      <c r="T737" s="3">
        <f>VLOOKUP(A737,コード等整理!$A$3:$C$17,3,FALSE)</f>
        <v>50</v>
      </c>
    </row>
    <row r="738" spans="1:20" x14ac:dyDescent="0.25">
      <c r="A738" s="3" t="s">
        <v>21</v>
      </c>
      <c r="B738" s="3" t="s">
        <v>274</v>
      </c>
      <c r="C738" s="3">
        <v>0</v>
      </c>
      <c r="D738" s="3" t="s">
        <v>405</v>
      </c>
      <c r="E738" s="3" t="s">
        <v>408</v>
      </c>
      <c r="F738" s="3" t="s">
        <v>405</v>
      </c>
      <c r="G738" s="3" t="s">
        <v>411</v>
      </c>
      <c r="H738" s="3" t="s">
        <v>421</v>
      </c>
      <c r="I738" s="3" t="s">
        <v>1128</v>
      </c>
      <c r="J738" s="3" t="s">
        <v>1476</v>
      </c>
      <c r="K738" s="3" t="s">
        <v>1483</v>
      </c>
      <c r="L738" s="3" t="s">
        <v>1493</v>
      </c>
      <c r="M738" s="3" t="s">
        <v>1495</v>
      </c>
      <c r="N738" s="3">
        <v>357265</v>
      </c>
      <c r="P738" s="3">
        <v>2121845</v>
      </c>
      <c r="Q738" s="4">
        <f t="shared" si="22"/>
        <v>45901</v>
      </c>
      <c r="R738" s="5">
        <f t="shared" si="23"/>
        <v>357265</v>
      </c>
      <c r="S738" s="5" t="str">
        <f>VLOOKUP(A738,コード等整理!$A$3:$C$17,2,FALSE)</f>
        <v>PL</v>
      </c>
      <c r="T738" s="3">
        <f>VLOOKUP(A738,コード等整理!$A$3:$C$17,3,FALSE)</f>
        <v>120</v>
      </c>
    </row>
    <row r="739" spans="1:20" x14ac:dyDescent="0.25">
      <c r="A739" s="3" t="s">
        <v>19</v>
      </c>
      <c r="B739" s="3" t="s">
        <v>274</v>
      </c>
      <c r="C739" s="3">
        <v>0</v>
      </c>
      <c r="D739" s="3" t="s">
        <v>403</v>
      </c>
      <c r="E739" s="3" t="s">
        <v>406</v>
      </c>
      <c r="F739" s="3" t="s">
        <v>403</v>
      </c>
      <c r="G739" s="3" t="s">
        <v>416</v>
      </c>
      <c r="H739" s="3" t="s">
        <v>423</v>
      </c>
      <c r="I739" s="3" t="s">
        <v>561</v>
      </c>
      <c r="J739" s="3" t="s">
        <v>1467</v>
      </c>
      <c r="K739" s="3" t="s">
        <v>1478</v>
      </c>
      <c r="L739" s="3" t="s">
        <v>1488</v>
      </c>
      <c r="M739" s="3" t="s">
        <v>1498</v>
      </c>
      <c r="N739" s="3">
        <v>189493</v>
      </c>
      <c r="P739" s="3">
        <v>1181240</v>
      </c>
      <c r="Q739" s="4">
        <f t="shared" si="22"/>
        <v>45901</v>
      </c>
      <c r="R739" s="5">
        <f t="shared" si="23"/>
        <v>189493</v>
      </c>
      <c r="S739" s="5" t="str">
        <f>VLOOKUP(A739,コード等整理!$A$3:$C$17,2,FALSE)</f>
        <v>PL</v>
      </c>
      <c r="T739" s="3">
        <f>VLOOKUP(A739,コード等整理!$A$3:$C$17,3,FALSE)</f>
        <v>100</v>
      </c>
    </row>
    <row r="740" spans="1:20" x14ac:dyDescent="0.25">
      <c r="A740" s="3" t="s">
        <v>23</v>
      </c>
      <c r="B740" s="3" t="s">
        <v>275</v>
      </c>
      <c r="C740" s="3">
        <v>0</v>
      </c>
      <c r="D740" s="3" t="s">
        <v>400</v>
      </c>
      <c r="E740" s="3" t="s">
        <v>407</v>
      </c>
      <c r="F740" s="3" t="s">
        <v>400</v>
      </c>
      <c r="G740" s="3" t="s">
        <v>414</v>
      </c>
      <c r="H740" s="3" t="s">
        <v>420</v>
      </c>
      <c r="I740" s="3" t="s">
        <v>1129</v>
      </c>
      <c r="J740" s="3" t="s">
        <v>1476</v>
      </c>
      <c r="K740" s="3" t="s">
        <v>1482</v>
      </c>
      <c r="L740" s="3" t="s">
        <v>1492</v>
      </c>
      <c r="M740" s="3" t="s">
        <v>1503</v>
      </c>
      <c r="O740" s="3">
        <v>339286</v>
      </c>
      <c r="P740" s="3">
        <v>2398206</v>
      </c>
      <c r="Q740" s="4">
        <f t="shared" si="22"/>
        <v>45902</v>
      </c>
      <c r="R740" s="5">
        <f t="shared" si="23"/>
        <v>-339286</v>
      </c>
      <c r="S740" s="5" t="str">
        <f>VLOOKUP(A740,コード等整理!$A$3:$C$17,2,FALSE)</f>
        <v>PL</v>
      </c>
      <c r="T740" s="3">
        <f>VLOOKUP(A740,コード等整理!$A$3:$C$17,3,FALSE)</f>
        <v>130</v>
      </c>
    </row>
    <row r="741" spans="1:20" x14ac:dyDescent="0.25">
      <c r="A741" s="3" t="s">
        <v>20</v>
      </c>
      <c r="B741" s="3" t="s">
        <v>276</v>
      </c>
      <c r="C741" s="3">
        <v>0</v>
      </c>
      <c r="D741" s="3" t="s">
        <v>400</v>
      </c>
      <c r="E741" s="3" t="s">
        <v>408</v>
      </c>
      <c r="F741" s="3" t="s">
        <v>400</v>
      </c>
      <c r="G741" s="3" t="s">
        <v>413</v>
      </c>
      <c r="H741" s="3" t="s">
        <v>422</v>
      </c>
      <c r="I741" s="3" t="s">
        <v>1130</v>
      </c>
      <c r="J741" s="3" t="s">
        <v>1467</v>
      </c>
      <c r="K741" s="3" t="s">
        <v>1486</v>
      </c>
      <c r="L741" s="3" t="s">
        <v>1488</v>
      </c>
      <c r="M741" s="3" t="s">
        <v>1499</v>
      </c>
      <c r="N741" s="3">
        <v>199067</v>
      </c>
      <c r="P741" s="3">
        <v>736367</v>
      </c>
      <c r="Q741" s="4">
        <f t="shared" si="22"/>
        <v>45903</v>
      </c>
      <c r="R741" s="5">
        <f t="shared" si="23"/>
        <v>199067</v>
      </c>
      <c r="S741" s="5" t="str">
        <f>VLOOKUP(A741,コード等整理!$A$3:$C$17,2,FALSE)</f>
        <v>PL</v>
      </c>
      <c r="T741" s="3">
        <f>VLOOKUP(A741,コード等整理!$A$3:$C$17,3,FALSE)</f>
        <v>110</v>
      </c>
    </row>
    <row r="742" spans="1:20" x14ac:dyDescent="0.25">
      <c r="A742" s="3" t="s">
        <v>27</v>
      </c>
      <c r="B742" s="3" t="s">
        <v>277</v>
      </c>
      <c r="C742" s="3">
        <v>0</v>
      </c>
      <c r="D742" s="3" t="s">
        <v>399</v>
      </c>
      <c r="E742" s="3" t="s">
        <v>407</v>
      </c>
      <c r="F742" s="3" t="s">
        <v>399</v>
      </c>
      <c r="G742" s="3" t="s">
        <v>415</v>
      </c>
      <c r="H742" s="3" t="s">
        <v>421</v>
      </c>
      <c r="I742" s="3" t="s">
        <v>1131</v>
      </c>
      <c r="J742" s="3" t="s">
        <v>1471</v>
      </c>
      <c r="K742" s="3" t="s">
        <v>1481</v>
      </c>
      <c r="L742" s="3" t="s">
        <v>1492</v>
      </c>
      <c r="M742" s="3" t="s">
        <v>1495</v>
      </c>
      <c r="N742" s="3">
        <v>25577</v>
      </c>
      <c r="P742" s="3">
        <v>2003218</v>
      </c>
      <c r="Q742" s="4">
        <f t="shared" si="22"/>
        <v>45904</v>
      </c>
      <c r="R742" s="5">
        <f t="shared" si="23"/>
        <v>25577</v>
      </c>
      <c r="S742" s="5" t="str">
        <f>VLOOKUP(A742,コード等整理!$A$3:$C$17,2,FALSE)</f>
        <v>BS</v>
      </c>
      <c r="T742" s="3">
        <f>VLOOKUP(A742,コード等整理!$A$3:$C$17,3,FALSE)</f>
        <v>20</v>
      </c>
    </row>
    <row r="743" spans="1:20" x14ac:dyDescent="0.25">
      <c r="A743" s="3" t="s">
        <v>22</v>
      </c>
      <c r="B743" s="3" t="s">
        <v>277</v>
      </c>
      <c r="C743" s="3">
        <v>0</v>
      </c>
      <c r="D743" s="3" t="s">
        <v>402</v>
      </c>
      <c r="E743" s="3" t="s">
        <v>407</v>
      </c>
      <c r="F743" s="3" t="s">
        <v>402</v>
      </c>
      <c r="G743" s="3" t="s">
        <v>415</v>
      </c>
      <c r="H743" s="3" t="s">
        <v>420</v>
      </c>
      <c r="I743" s="3" t="s">
        <v>1132</v>
      </c>
      <c r="J743" s="3" t="s">
        <v>1471</v>
      </c>
      <c r="K743" s="3" t="s">
        <v>1485</v>
      </c>
      <c r="L743" s="3" t="s">
        <v>1492</v>
      </c>
      <c r="M743" s="3" t="s">
        <v>1500</v>
      </c>
      <c r="O743" s="3">
        <v>496291</v>
      </c>
      <c r="P743" s="3">
        <v>840049</v>
      </c>
      <c r="Q743" s="4">
        <f t="shared" si="22"/>
        <v>45904</v>
      </c>
      <c r="R743" s="5">
        <f t="shared" si="23"/>
        <v>-496291</v>
      </c>
      <c r="S743" s="5" t="str">
        <f>VLOOKUP(A743,コード等整理!$A$3:$C$17,2,FALSE)</f>
        <v>BS</v>
      </c>
      <c r="T743" s="3">
        <f>VLOOKUP(A743,コード等整理!$A$3:$C$17,3,FALSE)</f>
        <v>10</v>
      </c>
    </row>
    <row r="744" spans="1:20" x14ac:dyDescent="0.25">
      <c r="A744" s="3" t="s">
        <v>16</v>
      </c>
      <c r="B744" s="3" t="s">
        <v>278</v>
      </c>
      <c r="C744" s="3">
        <v>0</v>
      </c>
      <c r="D744" s="3" t="s">
        <v>398</v>
      </c>
      <c r="E744" s="3" t="s">
        <v>407</v>
      </c>
      <c r="F744" s="3" t="s">
        <v>398</v>
      </c>
      <c r="G744" s="3" t="s">
        <v>416</v>
      </c>
      <c r="H744" s="3" t="s">
        <v>422</v>
      </c>
      <c r="I744" s="3" t="s">
        <v>1133</v>
      </c>
      <c r="J744" s="3" t="s">
        <v>1468</v>
      </c>
      <c r="K744" s="3" t="s">
        <v>1479</v>
      </c>
      <c r="L744" s="3" t="s">
        <v>19</v>
      </c>
      <c r="M744" s="3" t="s">
        <v>1502</v>
      </c>
      <c r="N744" s="3">
        <v>479377</v>
      </c>
      <c r="P744" s="3">
        <v>1164451</v>
      </c>
      <c r="Q744" s="4">
        <f t="shared" si="22"/>
        <v>45905</v>
      </c>
      <c r="R744" s="5">
        <f t="shared" si="23"/>
        <v>479377</v>
      </c>
      <c r="S744" s="5" t="str">
        <f>VLOOKUP(A744,コード等整理!$A$3:$C$17,2,FALSE)</f>
        <v>BS</v>
      </c>
      <c r="T744" s="3">
        <f>VLOOKUP(A744,コード等整理!$A$3:$C$17,3,FALSE)</f>
        <v>50</v>
      </c>
    </row>
    <row r="745" spans="1:20" x14ac:dyDescent="0.25">
      <c r="A745" s="3" t="s">
        <v>19</v>
      </c>
      <c r="B745" s="3" t="s">
        <v>278</v>
      </c>
      <c r="C745" s="3">
        <v>0</v>
      </c>
      <c r="D745" s="3" t="s">
        <v>396</v>
      </c>
      <c r="E745" s="3" t="s">
        <v>408</v>
      </c>
      <c r="F745" s="3" t="s">
        <v>396</v>
      </c>
      <c r="G745" s="3" t="s">
        <v>414</v>
      </c>
      <c r="H745" s="3" t="s">
        <v>421</v>
      </c>
      <c r="I745" s="3" t="s">
        <v>1134</v>
      </c>
      <c r="J745" s="3" t="s">
        <v>1469</v>
      </c>
      <c r="K745" s="3" t="s">
        <v>1478</v>
      </c>
      <c r="L745" s="3" t="s">
        <v>21</v>
      </c>
      <c r="M745" s="3" t="s">
        <v>1500</v>
      </c>
      <c r="O745" s="3">
        <v>123093</v>
      </c>
      <c r="P745" s="3">
        <v>2260754</v>
      </c>
      <c r="Q745" s="4">
        <f t="shared" si="22"/>
        <v>45905</v>
      </c>
      <c r="R745" s="5">
        <f t="shared" si="23"/>
        <v>-123093</v>
      </c>
      <c r="S745" s="5" t="str">
        <f>VLOOKUP(A745,コード等整理!$A$3:$C$17,2,FALSE)</f>
        <v>PL</v>
      </c>
      <c r="T745" s="3">
        <f>VLOOKUP(A745,コード等整理!$A$3:$C$17,3,FALSE)</f>
        <v>100</v>
      </c>
    </row>
    <row r="746" spans="1:20" x14ac:dyDescent="0.25">
      <c r="A746" s="3" t="s">
        <v>16</v>
      </c>
      <c r="B746" s="3" t="s">
        <v>278</v>
      </c>
      <c r="C746" s="3">
        <v>0</v>
      </c>
      <c r="D746" s="3" t="s">
        <v>402</v>
      </c>
      <c r="E746" s="3" t="s">
        <v>407</v>
      </c>
      <c r="F746" s="3" t="s">
        <v>402</v>
      </c>
      <c r="G746" s="3" t="s">
        <v>412</v>
      </c>
      <c r="H746" s="3" t="s">
        <v>422</v>
      </c>
      <c r="I746" s="3" t="s">
        <v>1135</v>
      </c>
      <c r="J746" s="3" t="s">
        <v>1474</v>
      </c>
      <c r="K746" s="3" t="s">
        <v>1485</v>
      </c>
      <c r="L746" s="3" t="s">
        <v>1491</v>
      </c>
      <c r="M746" s="3" t="s">
        <v>1496</v>
      </c>
      <c r="N746" s="3">
        <v>76293</v>
      </c>
      <c r="P746" s="3">
        <v>1587936</v>
      </c>
      <c r="Q746" s="4">
        <f t="shared" si="22"/>
        <v>45905</v>
      </c>
      <c r="R746" s="5">
        <f t="shared" si="23"/>
        <v>76293</v>
      </c>
      <c r="S746" s="5" t="str">
        <f>VLOOKUP(A746,コード等整理!$A$3:$C$17,2,FALSE)</f>
        <v>BS</v>
      </c>
      <c r="T746" s="3">
        <f>VLOOKUP(A746,コード等整理!$A$3:$C$17,3,FALSE)</f>
        <v>50</v>
      </c>
    </row>
    <row r="747" spans="1:20" x14ac:dyDescent="0.25">
      <c r="A747" s="3" t="s">
        <v>30</v>
      </c>
      <c r="B747" s="3" t="s">
        <v>278</v>
      </c>
      <c r="C747" s="3">
        <v>0</v>
      </c>
      <c r="D747" s="3" t="s">
        <v>403</v>
      </c>
      <c r="E747" s="3" t="s">
        <v>408</v>
      </c>
      <c r="F747" s="3" t="s">
        <v>403</v>
      </c>
      <c r="G747" s="3" t="s">
        <v>414</v>
      </c>
      <c r="H747" s="3" t="s">
        <v>422</v>
      </c>
      <c r="I747" s="3" t="s">
        <v>1136</v>
      </c>
      <c r="J747" s="3" t="s">
        <v>1467</v>
      </c>
      <c r="K747" s="3" t="s">
        <v>1483</v>
      </c>
      <c r="L747" s="3" t="s">
        <v>1488</v>
      </c>
      <c r="M747" s="3" t="s">
        <v>1495</v>
      </c>
      <c r="N747" s="3">
        <v>143784</v>
      </c>
      <c r="P747" s="3">
        <v>2755736</v>
      </c>
      <c r="Q747" s="4">
        <f t="shared" si="22"/>
        <v>45905</v>
      </c>
      <c r="R747" s="5">
        <f t="shared" si="23"/>
        <v>143784</v>
      </c>
      <c r="S747" s="5" t="str">
        <f>VLOOKUP(A747,コード等整理!$A$3:$C$17,2,FALSE)</f>
        <v>PL</v>
      </c>
      <c r="T747" s="3">
        <f>VLOOKUP(A747,コード等整理!$A$3:$C$17,3,FALSE)</f>
        <v>70</v>
      </c>
    </row>
    <row r="748" spans="1:20" x14ac:dyDescent="0.25">
      <c r="A748" s="3" t="s">
        <v>16</v>
      </c>
      <c r="B748" s="3" t="s">
        <v>278</v>
      </c>
      <c r="C748" s="3">
        <v>0</v>
      </c>
      <c r="D748" s="3" t="s">
        <v>396</v>
      </c>
      <c r="E748" s="3" t="s">
        <v>408</v>
      </c>
      <c r="F748" s="3" t="s">
        <v>396</v>
      </c>
      <c r="G748" s="3" t="s">
        <v>413</v>
      </c>
      <c r="H748" s="3" t="s">
        <v>422</v>
      </c>
      <c r="I748" s="3" t="s">
        <v>1137</v>
      </c>
      <c r="J748" s="3" t="s">
        <v>1468</v>
      </c>
      <c r="K748" s="3" t="s">
        <v>1481</v>
      </c>
      <c r="L748" s="3" t="s">
        <v>1493</v>
      </c>
      <c r="M748" s="3" t="s">
        <v>1503</v>
      </c>
      <c r="O748" s="3">
        <v>45159</v>
      </c>
      <c r="P748" s="3">
        <v>2855552</v>
      </c>
      <c r="Q748" s="4">
        <f t="shared" si="22"/>
        <v>45905</v>
      </c>
      <c r="R748" s="5">
        <f t="shared" si="23"/>
        <v>-45159</v>
      </c>
      <c r="S748" s="5" t="str">
        <f>VLOOKUP(A748,コード等整理!$A$3:$C$17,2,FALSE)</f>
        <v>BS</v>
      </c>
      <c r="T748" s="3">
        <f>VLOOKUP(A748,コード等整理!$A$3:$C$17,3,FALSE)</f>
        <v>50</v>
      </c>
    </row>
    <row r="749" spans="1:20" x14ac:dyDescent="0.25">
      <c r="A749" s="3" t="s">
        <v>18</v>
      </c>
      <c r="B749" s="3" t="s">
        <v>279</v>
      </c>
      <c r="C749" s="3">
        <v>0</v>
      </c>
      <c r="D749" s="3" t="s">
        <v>404</v>
      </c>
      <c r="E749" s="3" t="s">
        <v>406</v>
      </c>
      <c r="F749" s="3" t="s">
        <v>404</v>
      </c>
      <c r="G749" s="3" t="s">
        <v>413</v>
      </c>
      <c r="H749" s="3" t="s">
        <v>419</v>
      </c>
      <c r="I749" s="3" t="s">
        <v>1138</v>
      </c>
      <c r="J749" s="3" t="s">
        <v>1476</v>
      </c>
      <c r="K749" s="3" t="s">
        <v>1480</v>
      </c>
      <c r="L749" s="3" t="s">
        <v>1487</v>
      </c>
      <c r="M749" s="3" t="s">
        <v>1495</v>
      </c>
      <c r="N749" s="3">
        <v>138342</v>
      </c>
      <c r="P749" s="3">
        <v>2950237</v>
      </c>
      <c r="Q749" s="4">
        <f t="shared" si="22"/>
        <v>45906</v>
      </c>
      <c r="R749" s="5">
        <f t="shared" si="23"/>
        <v>138342</v>
      </c>
      <c r="S749" s="5" t="str">
        <f>VLOOKUP(A749,コード等整理!$A$3:$C$17,2,FALSE)</f>
        <v>PL</v>
      </c>
      <c r="T749" s="3">
        <f>VLOOKUP(A749,コード等整理!$A$3:$C$17,3,FALSE)</f>
        <v>90</v>
      </c>
    </row>
    <row r="750" spans="1:20" x14ac:dyDescent="0.25">
      <c r="A750" s="3" t="s">
        <v>26</v>
      </c>
      <c r="B750" s="3" t="s">
        <v>279</v>
      </c>
      <c r="C750" s="3">
        <v>0</v>
      </c>
      <c r="D750" s="3" t="s">
        <v>396</v>
      </c>
      <c r="E750" s="3" t="s">
        <v>407</v>
      </c>
      <c r="F750" s="3" t="s">
        <v>396</v>
      </c>
      <c r="G750" s="3" t="s">
        <v>410</v>
      </c>
      <c r="H750" s="3" t="s">
        <v>423</v>
      </c>
      <c r="I750" s="3" t="s">
        <v>1139</v>
      </c>
      <c r="J750" s="3" t="s">
        <v>1470</v>
      </c>
      <c r="K750" s="3" t="s">
        <v>1480</v>
      </c>
      <c r="L750" s="3" t="s">
        <v>1488</v>
      </c>
      <c r="M750" s="3" t="s">
        <v>1495</v>
      </c>
      <c r="N750" s="3">
        <v>275030</v>
      </c>
      <c r="P750" s="3">
        <v>1282345</v>
      </c>
      <c r="Q750" s="4">
        <f t="shared" si="22"/>
        <v>45906</v>
      </c>
      <c r="R750" s="5">
        <f t="shared" si="23"/>
        <v>275030</v>
      </c>
      <c r="S750" s="5" t="str">
        <f>VLOOKUP(A750,コード等整理!$A$3:$C$17,2,FALSE)</f>
        <v>BS</v>
      </c>
      <c r="T750" s="3">
        <f>VLOOKUP(A750,コード等整理!$A$3:$C$17,3,FALSE)</f>
        <v>30</v>
      </c>
    </row>
    <row r="751" spans="1:20" x14ac:dyDescent="0.25">
      <c r="A751" s="3" t="s">
        <v>27</v>
      </c>
      <c r="B751" s="3" t="s">
        <v>280</v>
      </c>
      <c r="C751" s="3">
        <v>0</v>
      </c>
      <c r="D751" s="3" t="s">
        <v>401</v>
      </c>
      <c r="E751" s="3" t="s">
        <v>406</v>
      </c>
      <c r="F751" s="3" t="s">
        <v>401</v>
      </c>
      <c r="G751" s="3" t="s">
        <v>24</v>
      </c>
      <c r="H751" s="3" t="s">
        <v>420</v>
      </c>
      <c r="I751" s="3" t="s">
        <v>1140</v>
      </c>
      <c r="J751" s="3" t="s">
        <v>1471</v>
      </c>
      <c r="K751" s="3" t="s">
        <v>1481</v>
      </c>
      <c r="L751" s="3" t="s">
        <v>1491</v>
      </c>
      <c r="M751" s="3" t="s">
        <v>1501</v>
      </c>
      <c r="N751" s="3">
        <v>105081</v>
      </c>
      <c r="P751" s="3">
        <v>1590288</v>
      </c>
      <c r="Q751" s="4">
        <f t="shared" si="22"/>
        <v>45907</v>
      </c>
      <c r="R751" s="5">
        <f t="shared" si="23"/>
        <v>105081</v>
      </c>
      <c r="S751" s="5" t="str">
        <f>VLOOKUP(A751,コード等整理!$A$3:$C$17,2,FALSE)</f>
        <v>BS</v>
      </c>
      <c r="T751" s="3">
        <f>VLOOKUP(A751,コード等整理!$A$3:$C$17,3,FALSE)</f>
        <v>20</v>
      </c>
    </row>
    <row r="752" spans="1:20" x14ac:dyDescent="0.25">
      <c r="A752" s="3" t="s">
        <v>23</v>
      </c>
      <c r="B752" s="3" t="s">
        <v>280</v>
      </c>
      <c r="C752" s="3">
        <v>0</v>
      </c>
      <c r="D752" s="3" t="s">
        <v>404</v>
      </c>
      <c r="E752" s="3" t="s">
        <v>406</v>
      </c>
      <c r="F752" s="3" t="s">
        <v>404</v>
      </c>
      <c r="G752" s="3" t="s">
        <v>409</v>
      </c>
      <c r="H752" s="3" t="s">
        <v>422</v>
      </c>
      <c r="I752" s="3" t="s">
        <v>1141</v>
      </c>
      <c r="J752" s="3" t="s">
        <v>1475</v>
      </c>
      <c r="K752" s="3" t="s">
        <v>1481</v>
      </c>
      <c r="L752" s="3" t="s">
        <v>21</v>
      </c>
      <c r="M752" s="3" t="s">
        <v>1503</v>
      </c>
      <c r="O752" s="3">
        <v>283296</v>
      </c>
      <c r="P752" s="3">
        <v>2653902</v>
      </c>
      <c r="Q752" s="4">
        <f t="shared" si="22"/>
        <v>45907</v>
      </c>
      <c r="R752" s="5">
        <f t="shared" si="23"/>
        <v>-283296</v>
      </c>
      <c r="S752" s="5" t="str">
        <f>VLOOKUP(A752,コード等整理!$A$3:$C$17,2,FALSE)</f>
        <v>PL</v>
      </c>
      <c r="T752" s="3">
        <f>VLOOKUP(A752,コード等整理!$A$3:$C$17,3,FALSE)</f>
        <v>130</v>
      </c>
    </row>
    <row r="753" spans="1:20" x14ac:dyDescent="0.25">
      <c r="A753" s="3" t="s">
        <v>23</v>
      </c>
      <c r="B753" s="3" t="s">
        <v>280</v>
      </c>
      <c r="C753" s="3">
        <v>0</v>
      </c>
      <c r="D753" s="3" t="s">
        <v>396</v>
      </c>
      <c r="E753" s="3" t="s">
        <v>407</v>
      </c>
      <c r="F753" s="3" t="s">
        <v>396</v>
      </c>
      <c r="G753" s="3" t="s">
        <v>410</v>
      </c>
      <c r="H753" s="3" t="s">
        <v>423</v>
      </c>
      <c r="I753" s="3" t="s">
        <v>1142</v>
      </c>
      <c r="J753" s="3" t="s">
        <v>1475</v>
      </c>
      <c r="K753" s="3" t="s">
        <v>1481</v>
      </c>
      <c r="L753" s="3" t="s">
        <v>1489</v>
      </c>
      <c r="M753" s="3" t="s">
        <v>1500</v>
      </c>
      <c r="O753" s="3">
        <v>237991</v>
      </c>
      <c r="P753" s="3">
        <v>2328015</v>
      </c>
      <c r="Q753" s="4">
        <f t="shared" si="22"/>
        <v>45907</v>
      </c>
      <c r="R753" s="5">
        <f t="shared" si="23"/>
        <v>-237991</v>
      </c>
      <c r="S753" s="5" t="str">
        <f>VLOOKUP(A753,コード等整理!$A$3:$C$17,2,FALSE)</f>
        <v>PL</v>
      </c>
      <c r="T753" s="3">
        <f>VLOOKUP(A753,コード等整理!$A$3:$C$17,3,FALSE)</f>
        <v>130</v>
      </c>
    </row>
    <row r="754" spans="1:20" x14ac:dyDescent="0.25">
      <c r="A754" s="3" t="s">
        <v>29</v>
      </c>
      <c r="B754" s="3" t="s">
        <v>280</v>
      </c>
      <c r="C754" s="3">
        <v>0</v>
      </c>
      <c r="D754" s="3" t="s">
        <v>396</v>
      </c>
      <c r="E754" s="3" t="s">
        <v>406</v>
      </c>
      <c r="F754" s="3" t="s">
        <v>396</v>
      </c>
      <c r="G754" s="3" t="s">
        <v>413</v>
      </c>
      <c r="H754" s="3" t="s">
        <v>418</v>
      </c>
      <c r="I754" s="3" t="s">
        <v>1143</v>
      </c>
      <c r="J754" s="3" t="s">
        <v>1472</v>
      </c>
      <c r="K754" s="3" t="s">
        <v>1477</v>
      </c>
      <c r="L754" s="3" t="s">
        <v>1488</v>
      </c>
      <c r="M754" s="3" t="s">
        <v>1498</v>
      </c>
      <c r="O754" s="3">
        <v>447739</v>
      </c>
      <c r="P754" s="3">
        <v>885991</v>
      </c>
      <c r="Q754" s="4">
        <f t="shared" si="22"/>
        <v>45907</v>
      </c>
      <c r="R754" s="5">
        <f t="shared" si="23"/>
        <v>-447739</v>
      </c>
      <c r="S754" s="5" t="str">
        <f>VLOOKUP(A754,コード等整理!$A$3:$C$17,2,FALSE)</f>
        <v>PL</v>
      </c>
      <c r="T754" s="3">
        <f>VLOOKUP(A754,コード等整理!$A$3:$C$17,3,FALSE)</f>
        <v>80</v>
      </c>
    </row>
    <row r="755" spans="1:20" x14ac:dyDescent="0.25">
      <c r="A755" s="3" t="s">
        <v>17</v>
      </c>
      <c r="B755" s="3" t="s">
        <v>281</v>
      </c>
      <c r="C755" s="3">
        <v>0</v>
      </c>
      <c r="D755" s="3" t="s">
        <v>396</v>
      </c>
      <c r="E755" s="3" t="s">
        <v>406</v>
      </c>
      <c r="F755" s="3" t="s">
        <v>396</v>
      </c>
      <c r="G755" s="3" t="s">
        <v>413</v>
      </c>
      <c r="H755" s="3" t="s">
        <v>419</v>
      </c>
      <c r="I755" s="3" t="s">
        <v>1144</v>
      </c>
      <c r="J755" s="3" t="s">
        <v>1473</v>
      </c>
      <c r="K755" s="3" t="s">
        <v>1483</v>
      </c>
      <c r="L755" s="3" t="s">
        <v>1492</v>
      </c>
      <c r="M755" s="3" t="s">
        <v>1495</v>
      </c>
      <c r="O755" s="3">
        <v>246728</v>
      </c>
      <c r="P755" s="3">
        <v>1527662</v>
      </c>
      <c r="Q755" s="4">
        <f t="shared" si="22"/>
        <v>45908</v>
      </c>
      <c r="R755" s="5">
        <f t="shared" si="23"/>
        <v>-246728</v>
      </c>
      <c r="S755" s="5" t="str">
        <f>VLOOKUP(A755,コード等整理!$A$3:$C$17,2,FALSE)</f>
        <v>PL</v>
      </c>
      <c r="T755" s="3">
        <f>VLOOKUP(A755,コード等整理!$A$3:$C$17,3,FALSE)</f>
        <v>150</v>
      </c>
    </row>
    <row r="756" spans="1:20" x14ac:dyDescent="0.25">
      <c r="A756" s="3" t="s">
        <v>26</v>
      </c>
      <c r="B756" s="3" t="s">
        <v>281</v>
      </c>
      <c r="C756" s="3">
        <v>0</v>
      </c>
      <c r="D756" s="3" t="s">
        <v>397</v>
      </c>
      <c r="E756" s="3" t="s">
        <v>408</v>
      </c>
      <c r="F756" s="3" t="s">
        <v>397</v>
      </c>
      <c r="G756" s="3" t="s">
        <v>415</v>
      </c>
      <c r="H756" s="3" t="s">
        <v>422</v>
      </c>
      <c r="I756" s="3" t="s">
        <v>820</v>
      </c>
      <c r="J756" s="3" t="s">
        <v>1474</v>
      </c>
      <c r="K756" s="3" t="s">
        <v>1477</v>
      </c>
      <c r="L756" s="3" t="s">
        <v>1492</v>
      </c>
      <c r="M756" s="3" t="s">
        <v>1501</v>
      </c>
      <c r="O756" s="3">
        <v>499026</v>
      </c>
      <c r="P756" s="3">
        <v>956922</v>
      </c>
      <c r="Q756" s="4">
        <f t="shared" si="22"/>
        <v>45908</v>
      </c>
      <c r="R756" s="5">
        <f t="shared" si="23"/>
        <v>-499026</v>
      </c>
      <c r="S756" s="5" t="str">
        <f>VLOOKUP(A756,コード等整理!$A$3:$C$17,2,FALSE)</f>
        <v>BS</v>
      </c>
      <c r="T756" s="3">
        <f>VLOOKUP(A756,コード等整理!$A$3:$C$17,3,FALSE)</f>
        <v>30</v>
      </c>
    </row>
    <row r="757" spans="1:20" x14ac:dyDescent="0.25">
      <c r="A757" s="3" t="s">
        <v>25</v>
      </c>
      <c r="B757" s="3" t="s">
        <v>282</v>
      </c>
      <c r="C757" s="3">
        <v>0</v>
      </c>
      <c r="D757" s="3" t="s">
        <v>405</v>
      </c>
      <c r="E757" s="3" t="s">
        <v>407</v>
      </c>
      <c r="F757" s="3" t="s">
        <v>405</v>
      </c>
      <c r="G757" s="3" t="s">
        <v>412</v>
      </c>
      <c r="H757" s="3" t="s">
        <v>422</v>
      </c>
      <c r="I757" s="3" t="s">
        <v>1145</v>
      </c>
      <c r="J757" s="3" t="s">
        <v>1469</v>
      </c>
      <c r="K757" s="3" t="s">
        <v>1481</v>
      </c>
      <c r="L757" s="3" t="s">
        <v>21</v>
      </c>
      <c r="M757" s="3" t="s">
        <v>1503</v>
      </c>
      <c r="O757" s="3">
        <v>187842</v>
      </c>
      <c r="P757" s="3">
        <v>1956301</v>
      </c>
      <c r="Q757" s="4">
        <f t="shared" si="22"/>
        <v>45909</v>
      </c>
      <c r="R757" s="5">
        <f t="shared" si="23"/>
        <v>-187842</v>
      </c>
      <c r="S757" s="5" t="str">
        <f>VLOOKUP(A757,コード等整理!$A$3:$C$17,2,FALSE)</f>
        <v>BS</v>
      </c>
      <c r="T757" s="3">
        <f>VLOOKUP(A757,コード等整理!$A$3:$C$17,3,FALSE)</f>
        <v>60</v>
      </c>
    </row>
    <row r="758" spans="1:20" x14ac:dyDescent="0.25">
      <c r="A758" s="3" t="s">
        <v>27</v>
      </c>
      <c r="B758" s="3" t="s">
        <v>282</v>
      </c>
      <c r="C758" s="3">
        <v>0</v>
      </c>
      <c r="D758" s="3" t="s">
        <v>402</v>
      </c>
      <c r="E758" s="3" t="s">
        <v>406</v>
      </c>
      <c r="F758" s="3" t="s">
        <v>402</v>
      </c>
      <c r="G758" s="3" t="s">
        <v>411</v>
      </c>
      <c r="H758" s="3" t="s">
        <v>422</v>
      </c>
      <c r="I758" s="3" t="s">
        <v>1146</v>
      </c>
      <c r="J758" s="3" t="s">
        <v>1476</v>
      </c>
      <c r="K758" s="3" t="s">
        <v>1481</v>
      </c>
      <c r="L758" s="3" t="s">
        <v>1492</v>
      </c>
      <c r="M758" s="3" t="s">
        <v>1496</v>
      </c>
      <c r="O758" s="3">
        <v>412268</v>
      </c>
      <c r="P758" s="3">
        <v>2328617</v>
      </c>
      <c r="Q758" s="4">
        <f t="shared" si="22"/>
        <v>45909</v>
      </c>
      <c r="R758" s="5">
        <f t="shared" si="23"/>
        <v>-412268</v>
      </c>
      <c r="S758" s="5" t="str">
        <f>VLOOKUP(A758,コード等整理!$A$3:$C$17,2,FALSE)</f>
        <v>BS</v>
      </c>
      <c r="T758" s="3">
        <f>VLOOKUP(A758,コード等整理!$A$3:$C$17,3,FALSE)</f>
        <v>20</v>
      </c>
    </row>
    <row r="759" spans="1:20" x14ac:dyDescent="0.25">
      <c r="A759" s="3" t="s">
        <v>26</v>
      </c>
      <c r="B759" s="3" t="s">
        <v>282</v>
      </c>
      <c r="C759" s="3">
        <v>0</v>
      </c>
      <c r="D759" s="3" t="s">
        <v>404</v>
      </c>
      <c r="E759" s="3" t="s">
        <v>406</v>
      </c>
      <c r="F759" s="3" t="s">
        <v>404</v>
      </c>
      <c r="G759" s="3" t="s">
        <v>413</v>
      </c>
      <c r="H759" s="3" t="s">
        <v>418</v>
      </c>
      <c r="I759" s="3" t="s">
        <v>1147</v>
      </c>
      <c r="J759" s="3" t="s">
        <v>1468</v>
      </c>
      <c r="K759" s="3" t="s">
        <v>1483</v>
      </c>
      <c r="L759" s="3" t="s">
        <v>21</v>
      </c>
      <c r="M759" s="3" t="s">
        <v>1500</v>
      </c>
      <c r="O759" s="3">
        <v>444729</v>
      </c>
      <c r="P759" s="3">
        <v>2204220</v>
      </c>
      <c r="Q759" s="4">
        <f t="shared" si="22"/>
        <v>45909</v>
      </c>
      <c r="R759" s="5">
        <f t="shared" si="23"/>
        <v>-444729</v>
      </c>
      <c r="S759" s="5" t="str">
        <f>VLOOKUP(A759,コード等整理!$A$3:$C$17,2,FALSE)</f>
        <v>BS</v>
      </c>
      <c r="T759" s="3">
        <f>VLOOKUP(A759,コード等整理!$A$3:$C$17,3,FALSE)</f>
        <v>30</v>
      </c>
    </row>
    <row r="760" spans="1:20" x14ac:dyDescent="0.25">
      <c r="A760" s="3" t="s">
        <v>30</v>
      </c>
      <c r="B760" s="3" t="s">
        <v>282</v>
      </c>
      <c r="C760" s="3">
        <v>0</v>
      </c>
      <c r="D760" s="3" t="s">
        <v>399</v>
      </c>
      <c r="E760" s="3" t="s">
        <v>408</v>
      </c>
      <c r="F760" s="3" t="s">
        <v>399</v>
      </c>
      <c r="G760" s="3" t="s">
        <v>409</v>
      </c>
      <c r="H760" s="3" t="s">
        <v>421</v>
      </c>
      <c r="I760" s="3" t="s">
        <v>924</v>
      </c>
      <c r="J760" s="3" t="s">
        <v>1473</v>
      </c>
      <c r="K760" s="3" t="s">
        <v>1480</v>
      </c>
      <c r="L760" s="3" t="s">
        <v>1487</v>
      </c>
      <c r="M760" s="3" t="s">
        <v>1504</v>
      </c>
      <c r="O760" s="3">
        <v>437317</v>
      </c>
      <c r="P760" s="3">
        <v>1850729</v>
      </c>
      <c r="Q760" s="4">
        <f t="shared" si="22"/>
        <v>45909</v>
      </c>
      <c r="R760" s="5">
        <f t="shared" si="23"/>
        <v>-437317</v>
      </c>
      <c r="S760" s="5" t="str">
        <f>VLOOKUP(A760,コード等整理!$A$3:$C$17,2,FALSE)</f>
        <v>PL</v>
      </c>
      <c r="T760" s="3">
        <f>VLOOKUP(A760,コード等整理!$A$3:$C$17,3,FALSE)</f>
        <v>70</v>
      </c>
    </row>
    <row r="761" spans="1:20" x14ac:dyDescent="0.25">
      <c r="A761" s="3" t="s">
        <v>25</v>
      </c>
      <c r="B761" s="3" t="s">
        <v>282</v>
      </c>
      <c r="C761" s="3">
        <v>0</v>
      </c>
      <c r="D761" s="3" t="s">
        <v>396</v>
      </c>
      <c r="E761" s="3" t="s">
        <v>406</v>
      </c>
      <c r="F761" s="3" t="s">
        <v>396</v>
      </c>
      <c r="G761" s="3" t="s">
        <v>414</v>
      </c>
      <c r="H761" s="3" t="s">
        <v>419</v>
      </c>
      <c r="I761" s="3" t="s">
        <v>656</v>
      </c>
      <c r="J761" s="3" t="s">
        <v>1475</v>
      </c>
      <c r="K761" s="3" t="s">
        <v>1479</v>
      </c>
      <c r="L761" s="3" t="s">
        <v>21</v>
      </c>
      <c r="M761" s="3" t="s">
        <v>1504</v>
      </c>
      <c r="N761" s="3">
        <v>240240</v>
      </c>
      <c r="P761" s="3">
        <v>512444</v>
      </c>
      <c r="Q761" s="4">
        <f t="shared" si="22"/>
        <v>45909</v>
      </c>
      <c r="R761" s="5">
        <f t="shared" si="23"/>
        <v>240240</v>
      </c>
      <c r="S761" s="5" t="str">
        <f>VLOOKUP(A761,コード等整理!$A$3:$C$17,2,FALSE)</f>
        <v>BS</v>
      </c>
      <c r="T761" s="3">
        <f>VLOOKUP(A761,コード等整理!$A$3:$C$17,3,FALSE)</f>
        <v>60</v>
      </c>
    </row>
    <row r="762" spans="1:20" x14ac:dyDescent="0.25">
      <c r="A762" s="3" t="s">
        <v>18</v>
      </c>
      <c r="B762" s="3" t="s">
        <v>283</v>
      </c>
      <c r="C762" s="3">
        <v>0</v>
      </c>
      <c r="D762" s="3" t="s">
        <v>405</v>
      </c>
      <c r="E762" s="3" t="s">
        <v>406</v>
      </c>
      <c r="F762" s="3" t="s">
        <v>405</v>
      </c>
      <c r="G762" s="3" t="s">
        <v>413</v>
      </c>
      <c r="H762" s="3" t="s">
        <v>421</v>
      </c>
      <c r="I762" s="3" t="s">
        <v>1148</v>
      </c>
      <c r="J762" s="3" t="s">
        <v>1472</v>
      </c>
      <c r="K762" s="3" t="s">
        <v>1483</v>
      </c>
      <c r="L762" s="3" t="s">
        <v>1489</v>
      </c>
      <c r="M762" s="3" t="s">
        <v>1501</v>
      </c>
      <c r="O762" s="3">
        <v>488956</v>
      </c>
      <c r="P762" s="3">
        <v>1551067</v>
      </c>
      <c r="Q762" s="4">
        <f t="shared" si="22"/>
        <v>45910</v>
      </c>
      <c r="R762" s="5">
        <f t="shared" si="23"/>
        <v>-488956</v>
      </c>
      <c r="S762" s="5" t="str">
        <f>VLOOKUP(A762,コード等整理!$A$3:$C$17,2,FALSE)</f>
        <v>PL</v>
      </c>
      <c r="T762" s="3">
        <f>VLOOKUP(A762,コード等整理!$A$3:$C$17,3,FALSE)</f>
        <v>90</v>
      </c>
    </row>
    <row r="763" spans="1:20" x14ac:dyDescent="0.25">
      <c r="A763" s="3" t="s">
        <v>28</v>
      </c>
      <c r="B763" s="3" t="s">
        <v>283</v>
      </c>
      <c r="C763" s="3">
        <v>0</v>
      </c>
      <c r="D763" s="3" t="s">
        <v>400</v>
      </c>
      <c r="E763" s="3" t="s">
        <v>407</v>
      </c>
      <c r="F763" s="3" t="s">
        <v>400</v>
      </c>
      <c r="G763" s="3" t="s">
        <v>412</v>
      </c>
      <c r="H763" s="3" t="s">
        <v>422</v>
      </c>
      <c r="I763" s="3" t="s">
        <v>508</v>
      </c>
      <c r="J763" s="3" t="s">
        <v>1473</v>
      </c>
      <c r="K763" s="3" t="s">
        <v>1481</v>
      </c>
      <c r="L763" s="3" t="s">
        <v>1491</v>
      </c>
      <c r="M763" s="3" t="s">
        <v>1502</v>
      </c>
      <c r="N763" s="3">
        <v>44701</v>
      </c>
      <c r="P763" s="3">
        <v>646557</v>
      </c>
      <c r="Q763" s="4">
        <f t="shared" si="22"/>
        <v>45910</v>
      </c>
      <c r="R763" s="5">
        <f t="shared" si="23"/>
        <v>44701</v>
      </c>
      <c r="S763" s="5" t="str">
        <f>VLOOKUP(A763,コード等整理!$A$3:$C$17,2,FALSE)</f>
        <v>BS</v>
      </c>
      <c r="T763" s="3">
        <f>VLOOKUP(A763,コード等整理!$A$3:$C$17,3,FALSE)</f>
        <v>40</v>
      </c>
    </row>
    <row r="764" spans="1:20" x14ac:dyDescent="0.25">
      <c r="A764" s="3" t="s">
        <v>23</v>
      </c>
      <c r="B764" s="3" t="s">
        <v>283</v>
      </c>
      <c r="C764" s="3">
        <v>0</v>
      </c>
      <c r="D764" s="3" t="s">
        <v>402</v>
      </c>
      <c r="E764" s="3" t="s">
        <v>406</v>
      </c>
      <c r="F764" s="3" t="s">
        <v>402</v>
      </c>
      <c r="G764" s="3" t="s">
        <v>416</v>
      </c>
      <c r="H764" s="3" t="s">
        <v>422</v>
      </c>
      <c r="I764" s="3" t="s">
        <v>1149</v>
      </c>
      <c r="J764" s="3" t="s">
        <v>1474</v>
      </c>
      <c r="K764" s="3" t="s">
        <v>1486</v>
      </c>
      <c r="L764" s="3" t="s">
        <v>1494</v>
      </c>
      <c r="M764" s="3" t="s">
        <v>1499</v>
      </c>
      <c r="O764" s="3">
        <v>468347</v>
      </c>
      <c r="P764" s="3">
        <v>1905435</v>
      </c>
      <c r="Q764" s="4">
        <f t="shared" si="22"/>
        <v>45910</v>
      </c>
      <c r="R764" s="5">
        <f t="shared" si="23"/>
        <v>-468347</v>
      </c>
      <c r="S764" s="5" t="str">
        <f>VLOOKUP(A764,コード等整理!$A$3:$C$17,2,FALSE)</f>
        <v>PL</v>
      </c>
      <c r="T764" s="3">
        <f>VLOOKUP(A764,コード等整理!$A$3:$C$17,3,FALSE)</f>
        <v>130</v>
      </c>
    </row>
    <row r="765" spans="1:20" x14ac:dyDescent="0.25">
      <c r="A765" s="3" t="s">
        <v>17</v>
      </c>
      <c r="B765" s="3" t="s">
        <v>283</v>
      </c>
      <c r="C765" s="3">
        <v>0</v>
      </c>
      <c r="D765" s="3" t="s">
        <v>402</v>
      </c>
      <c r="E765" s="3" t="s">
        <v>407</v>
      </c>
      <c r="F765" s="3" t="s">
        <v>402</v>
      </c>
      <c r="G765" s="3" t="s">
        <v>414</v>
      </c>
      <c r="H765" s="3" t="s">
        <v>424</v>
      </c>
      <c r="I765" s="3" t="s">
        <v>1150</v>
      </c>
      <c r="J765" s="3" t="s">
        <v>1468</v>
      </c>
      <c r="K765" s="3" t="s">
        <v>1485</v>
      </c>
      <c r="L765" s="3" t="s">
        <v>1492</v>
      </c>
      <c r="M765" s="3" t="s">
        <v>1496</v>
      </c>
      <c r="O765" s="3">
        <v>296299</v>
      </c>
      <c r="P765" s="3">
        <v>2356702</v>
      </c>
      <c r="Q765" s="4">
        <f t="shared" si="22"/>
        <v>45910</v>
      </c>
      <c r="R765" s="5">
        <f t="shared" si="23"/>
        <v>-296299</v>
      </c>
      <c r="S765" s="5" t="str">
        <f>VLOOKUP(A765,コード等整理!$A$3:$C$17,2,FALSE)</f>
        <v>PL</v>
      </c>
      <c r="T765" s="3">
        <f>VLOOKUP(A765,コード等整理!$A$3:$C$17,3,FALSE)</f>
        <v>150</v>
      </c>
    </row>
    <row r="766" spans="1:20" x14ac:dyDescent="0.25">
      <c r="A766" s="3" t="s">
        <v>19</v>
      </c>
      <c r="B766" s="3" t="s">
        <v>284</v>
      </c>
      <c r="C766" s="3">
        <v>0</v>
      </c>
      <c r="D766" s="3" t="s">
        <v>404</v>
      </c>
      <c r="E766" s="3" t="s">
        <v>408</v>
      </c>
      <c r="F766" s="3" t="s">
        <v>404</v>
      </c>
      <c r="G766" s="3" t="s">
        <v>411</v>
      </c>
      <c r="H766" s="3" t="s">
        <v>418</v>
      </c>
      <c r="I766" s="3" t="s">
        <v>1151</v>
      </c>
      <c r="J766" s="3" t="s">
        <v>1476</v>
      </c>
      <c r="K766" s="3" t="s">
        <v>1483</v>
      </c>
      <c r="L766" s="3" t="s">
        <v>1491</v>
      </c>
      <c r="M766" s="3" t="s">
        <v>1499</v>
      </c>
      <c r="N766" s="3">
        <v>312502</v>
      </c>
      <c r="P766" s="3">
        <v>1852923</v>
      </c>
      <c r="Q766" s="4">
        <f t="shared" si="22"/>
        <v>45911</v>
      </c>
      <c r="R766" s="5">
        <f t="shared" si="23"/>
        <v>312502</v>
      </c>
      <c r="S766" s="5" t="str">
        <f>VLOOKUP(A766,コード等整理!$A$3:$C$17,2,FALSE)</f>
        <v>PL</v>
      </c>
      <c r="T766" s="3">
        <f>VLOOKUP(A766,コード等整理!$A$3:$C$17,3,FALSE)</f>
        <v>100</v>
      </c>
    </row>
    <row r="767" spans="1:20" x14ac:dyDescent="0.25">
      <c r="A767" s="3" t="s">
        <v>29</v>
      </c>
      <c r="B767" s="3" t="s">
        <v>284</v>
      </c>
      <c r="C767" s="3">
        <v>0</v>
      </c>
      <c r="D767" s="3" t="s">
        <v>402</v>
      </c>
      <c r="E767" s="3" t="s">
        <v>407</v>
      </c>
      <c r="F767" s="3" t="s">
        <v>402</v>
      </c>
      <c r="G767" s="3" t="s">
        <v>416</v>
      </c>
      <c r="H767" s="3" t="s">
        <v>420</v>
      </c>
      <c r="I767" s="3" t="s">
        <v>1152</v>
      </c>
      <c r="J767" s="3" t="s">
        <v>1471</v>
      </c>
      <c r="K767" s="3" t="s">
        <v>1477</v>
      </c>
      <c r="L767" s="3" t="s">
        <v>1493</v>
      </c>
      <c r="M767" s="3" t="s">
        <v>1501</v>
      </c>
      <c r="O767" s="3">
        <v>343035</v>
      </c>
      <c r="P767" s="3">
        <v>853364</v>
      </c>
      <c r="Q767" s="4">
        <f t="shared" si="22"/>
        <v>45911</v>
      </c>
      <c r="R767" s="5">
        <f t="shared" si="23"/>
        <v>-343035</v>
      </c>
      <c r="S767" s="5" t="str">
        <f>VLOOKUP(A767,コード等整理!$A$3:$C$17,2,FALSE)</f>
        <v>PL</v>
      </c>
      <c r="T767" s="3">
        <f>VLOOKUP(A767,コード等整理!$A$3:$C$17,3,FALSE)</f>
        <v>80</v>
      </c>
    </row>
    <row r="768" spans="1:20" x14ac:dyDescent="0.25">
      <c r="A768" s="3" t="s">
        <v>17</v>
      </c>
      <c r="B768" s="3" t="s">
        <v>284</v>
      </c>
      <c r="C768" s="3">
        <v>0</v>
      </c>
      <c r="D768" s="3" t="s">
        <v>404</v>
      </c>
      <c r="E768" s="3" t="s">
        <v>406</v>
      </c>
      <c r="F768" s="3" t="s">
        <v>404</v>
      </c>
      <c r="G768" s="3" t="s">
        <v>411</v>
      </c>
      <c r="H768" s="3" t="s">
        <v>421</v>
      </c>
      <c r="I768" s="3" t="s">
        <v>1153</v>
      </c>
      <c r="J768" s="3" t="s">
        <v>1468</v>
      </c>
      <c r="K768" s="3" t="s">
        <v>1485</v>
      </c>
      <c r="L768" s="3" t="s">
        <v>21</v>
      </c>
      <c r="M768" s="3" t="s">
        <v>1499</v>
      </c>
      <c r="O768" s="3">
        <v>294444</v>
      </c>
      <c r="P768" s="3">
        <v>814723</v>
      </c>
      <c r="Q768" s="4">
        <f t="shared" si="22"/>
        <v>45911</v>
      </c>
      <c r="R768" s="5">
        <f t="shared" si="23"/>
        <v>-294444</v>
      </c>
      <c r="S768" s="5" t="str">
        <f>VLOOKUP(A768,コード等整理!$A$3:$C$17,2,FALSE)</f>
        <v>PL</v>
      </c>
      <c r="T768" s="3">
        <f>VLOOKUP(A768,コード等整理!$A$3:$C$17,3,FALSE)</f>
        <v>150</v>
      </c>
    </row>
    <row r="769" spans="1:20" x14ac:dyDescent="0.25">
      <c r="A769" s="3" t="s">
        <v>19</v>
      </c>
      <c r="B769" s="3" t="s">
        <v>284</v>
      </c>
      <c r="C769" s="3">
        <v>0</v>
      </c>
      <c r="D769" s="3" t="s">
        <v>405</v>
      </c>
      <c r="E769" s="3" t="s">
        <v>406</v>
      </c>
      <c r="F769" s="3" t="s">
        <v>405</v>
      </c>
      <c r="G769" s="3" t="s">
        <v>409</v>
      </c>
      <c r="H769" s="3" t="s">
        <v>420</v>
      </c>
      <c r="I769" s="3" t="s">
        <v>1154</v>
      </c>
      <c r="J769" s="3" t="s">
        <v>1472</v>
      </c>
      <c r="K769" s="3" t="s">
        <v>1482</v>
      </c>
      <c r="L769" s="3" t="s">
        <v>1489</v>
      </c>
      <c r="M769" s="3" t="s">
        <v>1504</v>
      </c>
      <c r="N769" s="3">
        <v>498410</v>
      </c>
      <c r="P769" s="3">
        <v>1499519</v>
      </c>
      <c r="Q769" s="4">
        <f t="shared" si="22"/>
        <v>45911</v>
      </c>
      <c r="R769" s="5">
        <f t="shared" si="23"/>
        <v>498410</v>
      </c>
      <c r="S769" s="5" t="str">
        <f>VLOOKUP(A769,コード等整理!$A$3:$C$17,2,FALSE)</f>
        <v>PL</v>
      </c>
      <c r="T769" s="3">
        <f>VLOOKUP(A769,コード等整理!$A$3:$C$17,3,FALSE)</f>
        <v>100</v>
      </c>
    </row>
    <row r="770" spans="1:20" x14ac:dyDescent="0.25">
      <c r="A770" s="3" t="s">
        <v>27</v>
      </c>
      <c r="B770" s="3" t="s">
        <v>285</v>
      </c>
      <c r="C770" s="3">
        <v>0</v>
      </c>
      <c r="D770" s="3" t="s">
        <v>403</v>
      </c>
      <c r="E770" s="3" t="s">
        <v>407</v>
      </c>
      <c r="F770" s="3" t="s">
        <v>403</v>
      </c>
      <c r="G770" s="3" t="s">
        <v>417</v>
      </c>
      <c r="H770" s="3" t="s">
        <v>420</v>
      </c>
      <c r="I770" s="3" t="s">
        <v>1155</v>
      </c>
      <c r="J770" s="3" t="s">
        <v>1472</v>
      </c>
      <c r="K770" s="3" t="s">
        <v>1482</v>
      </c>
      <c r="L770" s="3" t="s">
        <v>21</v>
      </c>
      <c r="M770" s="3" t="s">
        <v>1499</v>
      </c>
      <c r="N770" s="3">
        <v>55369</v>
      </c>
      <c r="P770" s="3">
        <v>641660</v>
      </c>
      <c r="Q770" s="4">
        <f t="shared" si="22"/>
        <v>45912</v>
      </c>
      <c r="R770" s="5">
        <f t="shared" si="23"/>
        <v>55369</v>
      </c>
      <c r="S770" s="5" t="str">
        <f>VLOOKUP(A770,コード等整理!$A$3:$C$17,2,FALSE)</f>
        <v>BS</v>
      </c>
      <c r="T770" s="3">
        <f>VLOOKUP(A770,コード等整理!$A$3:$C$17,3,FALSE)</f>
        <v>20</v>
      </c>
    </row>
    <row r="771" spans="1:20" x14ac:dyDescent="0.25">
      <c r="A771" s="3" t="s">
        <v>30</v>
      </c>
      <c r="B771" s="3" t="s">
        <v>285</v>
      </c>
      <c r="C771" s="3">
        <v>0</v>
      </c>
      <c r="D771" s="3" t="s">
        <v>398</v>
      </c>
      <c r="E771" s="3" t="s">
        <v>406</v>
      </c>
      <c r="F771" s="3" t="s">
        <v>398</v>
      </c>
      <c r="G771" s="3" t="s">
        <v>409</v>
      </c>
      <c r="H771" s="3" t="s">
        <v>424</v>
      </c>
      <c r="I771" s="3" t="s">
        <v>1156</v>
      </c>
      <c r="J771" s="3" t="s">
        <v>1467</v>
      </c>
      <c r="K771" s="3" t="s">
        <v>1479</v>
      </c>
      <c r="L771" s="3" t="s">
        <v>1487</v>
      </c>
      <c r="M771" s="3" t="s">
        <v>1503</v>
      </c>
      <c r="N771" s="3">
        <v>226366</v>
      </c>
      <c r="P771" s="3">
        <v>1237972</v>
      </c>
      <c r="Q771" s="4">
        <f t="shared" si="22"/>
        <v>45912</v>
      </c>
      <c r="R771" s="5">
        <f t="shared" si="23"/>
        <v>226366</v>
      </c>
      <c r="S771" s="5" t="str">
        <f>VLOOKUP(A771,コード等整理!$A$3:$C$17,2,FALSE)</f>
        <v>PL</v>
      </c>
      <c r="T771" s="3">
        <f>VLOOKUP(A771,コード等整理!$A$3:$C$17,3,FALSE)</f>
        <v>70</v>
      </c>
    </row>
    <row r="772" spans="1:20" x14ac:dyDescent="0.25">
      <c r="A772" s="3" t="s">
        <v>28</v>
      </c>
      <c r="B772" s="3" t="s">
        <v>285</v>
      </c>
      <c r="C772" s="3">
        <v>0</v>
      </c>
      <c r="D772" s="3" t="s">
        <v>402</v>
      </c>
      <c r="E772" s="3" t="s">
        <v>408</v>
      </c>
      <c r="F772" s="3" t="s">
        <v>402</v>
      </c>
      <c r="G772" s="3" t="s">
        <v>414</v>
      </c>
      <c r="H772" s="3" t="s">
        <v>418</v>
      </c>
      <c r="I772" s="3" t="s">
        <v>1157</v>
      </c>
      <c r="J772" s="3" t="s">
        <v>1475</v>
      </c>
      <c r="K772" s="3" t="s">
        <v>1479</v>
      </c>
      <c r="L772" s="3" t="s">
        <v>1488</v>
      </c>
      <c r="M772" s="3" t="s">
        <v>1495</v>
      </c>
      <c r="N772" s="3">
        <v>332615</v>
      </c>
      <c r="P772" s="3">
        <v>2356260</v>
      </c>
      <c r="Q772" s="4">
        <f t="shared" ref="Q772:Q835" si="24">B772*1</f>
        <v>45912</v>
      </c>
      <c r="R772" s="5">
        <f t="shared" ref="R772:R835" si="25">N772-O772</f>
        <v>332615</v>
      </c>
      <c r="S772" s="5" t="str">
        <f>VLOOKUP(A772,コード等整理!$A$3:$C$17,2,FALSE)</f>
        <v>BS</v>
      </c>
      <c r="T772" s="3">
        <f>VLOOKUP(A772,コード等整理!$A$3:$C$17,3,FALSE)</f>
        <v>40</v>
      </c>
    </row>
    <row r="773" spans="1:20" x14ac:dyDescent="0.25">
      <c r="A773" s="3" t="s">
        <v>28</v>
      </c>
      <c r="B773" s="3" t="s">
        <v>285</v>
      </c>
      <c r="C773" s="3">
        <v>0</v>
      </c>
      <c r="D773" s="3" t="s">
        <v>402</v>
      </c>
      <c r="E773" s="3" t="s">
        <v>407</v>
      </c>
      <c r="F773" s="3" t="s">
        <v>402</v>
      </c>
      <c r="G773" s="3" t="s">
        <v>415</v>
      </c>
      <c r="H773" s="3" t="s">
        <v>422</v>
      </c>
      <c r="I773" s="3" t="s">
        <v>1158</v>
      </c>
      <c r="J773" s="3" t="s">
        <v>1474</v>
      </c>
      <c r="K773" s="3" t="s">
        <v>1480</v>
      </c>
      <c r="L773" s="3" t="s">
        <v>1492</v>
      </c>
      <c r="M773" s="3" t="s">
        <v>1498</v>
      </c>
      <c r="O773" s="3">
        <v>332303</v>
      </c>
      <c r="P773" s="3">
        <v>2289462</v>
      </c>
      <c r="Q773" s="4">
        <f t="shared" si="24"/>
        <v>45912</v>
      </c>
      <c r="R773" s="5">
        <f t="shared" si="25"/>
        <v>-332303</v>
      </c>
      <c r="S773" s="5" t="str">
        <f>VLOOKUP(A773,コード等整理!$A$3:$C$17,2,FALSE)</f>
        <v>BS</v>
      </c>
      <c r="T773" s="3">
        <f>VLOOKUP(A773,コード等整理!$A$3:$C$17,3,FALSE)</f>
        <v>40</v>
      </c>
    </row>
    <row r="774" spans="1:20" x14ac:dyDescent="0.25">
      <c r="A774" s="3" t="s">
        <v>22</v>
      </c>
      <c r="B774" s="3" t="s">
        <v>286</v>
      </c>
      <c r="C774" s="3">
        <v>0</v>
      </c>
      <c r="D774" s="3" t="s">
        <v>399</v>
      </c>
      <c r="E774" s="3" t="s">
        <v>407</v>
      </c>
      <c r="F774" s="3" t="s">
        <v>399</v>
      </c>
      <c r="G774" s="3" t="s">
        <v>412</v>
      </c>
      <c r="H774" s="3" t="s">
        <v>422</v>
      </c>
      <c r="I774" s="3" t="s">
        <v>1159</v>
      </c>
      <c r="J774" s="3" t="s">
        <v>1474</v>
      </c>
      <c r="K774" s="3" t="s">
        <v>1483</v>
      </c>
      <c r="L774" s="3" t="s">
        <v>21</v>
      </c>
      <c r="M774" s="3" t="s">
        <v>1503</v>
      </c>
      <c r="N774" s="3">
        <v>478773</v>
      </c>
      <c r="P774" s="3">
        <v>2117519</v>
      </c>
      <c r="Q774" s="4">
        <f t="shared" si="24"/>
        <v>45913</v>
      </c>
      <c r="R774" s="5">
        <f t="shared" si="25"/>
        <v>478773</v>
      </c>
      <c r="S774" s="5" t="str">
        <f>VLOOKUP(A774,コード等整理!$A$3:$C$17,2,FALSE)</f>
        <v>BS</v>
      </c>
      <c r="T774" s="3">
        <f>VLOOKUP(A774,コード等整理!$A$3:$C$17,3,FALSE)</f>
        <v>10</v>
      </c>
    </row>
    <row r="775" spans="1:20" x14ac:dyDescent="0.25">
      <c r="A775" s="3" t="s">
        <v>18</v>
      </c>
      <c r="B775" s="3" t="s">
        <v>287</v>
      </c>
      <c r="C775" s="3">
        <v>0</v>
      </c>
      <c r="D775" s="3" t="s">
        <v>398</v>
      </c>
      <c r="E775" s="3" t="s">
        <v>407</v>
      </c>
      <c r="F775" s="3" t="s">
        <v>398</v>
      </c>
      <c r="G775" s="3" t="s">
        <v>414</v>
      </c>
      <c r="H775" s="3" t="s">
        <v>423</v>
      </c>
      <c r="I775" s="3" t="s">
        <v>1160</v>
      </c>
      <c r="J775" s="3" t="s">
        <v>1467</v>
      </c>
      <c r="K775" s="3" t="s">
        <v>1485</v>
      </c>
      <c r="L775" s="3" t="s">
        <v>19</v>
      </c>
      <c r="M775" s="3" t="s">
        <v>1495</v>
      </c>
      <c r="N775" s="3">
        <v>277750</v>
      </c>
      <c r="P775" s="3">
        <v>547659</v>
      </c>
      <c r="Q775" s="4">
        <f t="shared" si="24"/>
        <v>45914</v>
      </c>
      <c r="R775" s="5">
        <f t="shared" si="25"/>
        <v>277750</v>
      </c>
      <c r="S775" s="5" t="str">
        <f>VLOOKUP(A775,コード等整理!$A$3:$C$17,2,FALSE)</f>
        <v>PL</v>
      </c>
      <c r="T775" s="3">
        <f>VLOOKUP(A775,コード等整理!$A$3:$C$17,3,FALSE)</f>
        <v>90</v>
      </c>
    </row>
    <row r="776" spans="1:20" x14ac:dyDescent="0.25">
      <c r="A776" s="3" t="s">
        <v>29</v>
      </c>
      <c r="B776" s="3" t="s">
        <v>287</v>
      </c>
      <c r="C776" s="3">
        <v>0</v>
      </c>
      <c r="D776" s="3" t="s">
        <v>397</v>
      </c>
      <c r="E776" s="3" t="s">
        <v>406</v>
      </c>
      <c r="F776" s="3" t="s">
        <v>397</v>
      </c>
      <c r="G776" s="3" t="s">
        <v>410</v>
      </c>
      <c r="H776" s="3" t="s">
        <v>424</v>
      </c>
      <c r="I776" s="3" t="s">
        <v>787</v>
      </c>
      <c r="J776" s="3" t="s">
        <v>1470</v>
      </c>
      <c r="K776" s="3" t="s">
        <v>1485</v>
      </c>
      <c r="L776" s="3" t="s">
        <v>1488</v>
      </c>
      <c r="M776" s="3" t="s">
        <v>1503</v>
      </c>
      <c r="N776" s="3">
        <v>211938</v>
      </c>
      <c r="P776" s="3">
        <v>2575019</v>
      </c>
      <c r="Q776" s="4">
        <f t="shared" si="24"/>
        <v>45914</v>
      </c>
      <c r="R776" s="5">
        <f t="shared" si="25"/>
        <v>211938</v>
      </c>
      <c r="S776" s="5" t="str">
        <f>VLOOKUP(A776,コード等整理!$A$3:$C$17,2,FALSE)</f>
        <v>PL</v>
      </c>
      <c r="T776" s="3">
        <f>VLOOKUP(A776,コード等整理!$A$3:$C$17,3,FALSE)</f>
        <v>80</v>
      </c>
    </row>
    <row r="777" spans="1:20" x14ac:dyDescent="0.25">
      <c r="A777" s="3" t="s">
        <v>23</v>
      </c>
      <c r="B777" s="3" t="s">
        <v>287</v>
      </c>
      <c r="C777" s="3">
        <v>0</v>
      </c>
      <c r="D777" s="3" t="s">
        <v>405</v>
      </c>
      <c r="E777" s="3" t="s">
        <v>408</v>
      </c>
      <c r="F777" s="3" t="s">
        <v>405</v>
      </c>
      <c r="G777" s="3" t="s">
        <v>409</v>
      </c>
      <c r="H777" s="3" t="s">
        <v>421</v>
      </c>
      <c r="I777" s="3" t="s">
        <v>1161</v>
      </c>
      <c r="J777" s="3" t="s">
        <v>1467</v>
      </c>
      <c r="K777" s="3" t="s">
        <v>1486</v>
      </c>
      <c r="L777" s="3" t="s">
        <v>1489</v>
      </c>
      <c r="M777" s="3" t="s">
        <v>1503</v>
      </c>
      <c r="N777" s="3">
        <v>288578</v>
      </c>
      <c r="P777" s="3">
        <v>2806959</v>
      </c>
      <c r="Q777" s="4">
        <f t="shared" si="24"/>
        <v>45914</v>
      </c>
      <c r="R777" s="5">
        <f t="shared" si="25"/>
        <v>288578</v>
      </c>
      <c r="S777" s="5" t="str">
        <f>VLOOKUP(A777,コード等整理!$A$3:$C$17,2,FALSE)</f>
        <v>PL</v>
      </c>
      <c r="T777" s="3">
        <f>VLOOKUP(A777,コード等整理!$A$3:$C$17,3,FALSE)</f>
        <v>130</v>
      </c>
    </row>
    <row r="778" spans="1:20" x14ac:dyDescent="0.25">
      <c r="A778" s="3" t="s">
        <v>28</v>
      </c>
      <c r="B778" s="3" t="s">
        <v>287</v>
      </c>
      <c r="C778" s="3">
        <v>0</v>
      </c>
      <c r="D778" s="3" t="s">
        <v>404</v>
      </c>
      <c r="E778" s="3" t="s">
        <v>407</v>
      </c>
      <c r="F778" s="3" t="s">
        <v>404</v>
      </c>
      <c r="G778" s="3" t="s">
        <v>417</v>
      </c>
      <c r="H778" s="3" t="s">
        <v>421</v>
      </c>
      <c r="I778" s="3" t="s">
        <v>1162</v>
      </c>
      <c r="J778" s="3" t="s">
        <v>1474</v>
      </c>
      <c r="K778" s="3" t="s">
        <v>1482</v>
      </c>
      <c r="L778" s="3" t="s">
        <v>1494</v>
      </c>
      <c r="M778" s="3" t="s">
        <v>1497</v>
      </c>
      <c r="O778" s="3">
        <v>43180</v>
      </c>
      <c r="P778" s="3">
        <v>1904155</v>
      </c>
      <c r="Q778" s="4">
        <f t="shared" si="24"/>
        <v>45914</v>
      </c>
      <c r="R778" s="5">
        <f t="shared" si="25"/>
        <v>-43180</v>
      </c>
      <c r="S778" s="5" t="str">
        <f>VLOOKUP(A778,コード等整理!$A$3:$C$17,2,FALSE)</f>
        <v>BS</v>
      </c>
      <c r="T778" s="3">
        <f>VLOOKUP(A778,コード等整理!$A$3:$C$17,3,FALSE)</f>
        <v>40</v>
      </c>
    </row>
    <row r="779" spans="1:20" x14ac:dyDescent="0.25">
      <c r="A779" s="3" t="s">
        <v>17</v>
      </c>
      <c r="B779" s="3" t="s">
        <v>287</v>
      </c>
      <c r="C779" s="3">
        <v>0</v>
      </c>
      <c r="D779" s="3" t="s">
        <v>404</v>
      </c>
      <c r="E779" s="3" t="s">
        <v>407</v>
      </c>
      <c r="F779" s="3" t="s">
        <v>404</v>
      </c>
      <c r="G779" s="3" t="s">
        <v>409</v>
      </c>
      <c r="H779" s="3" t="s">
        <v>421</v>
      </c>
      <c r="I779" s="3" t="s">
        <v>1163</v>
      </c>
      <c r="J779" s="3" t="s">
        <v>1471</v>
      </c>
      <c r="K779" s="3" t="s">
        <v>1483</v>
      </c>
      <c r="L779" s="3" t="s">
        <v>1492</v>
      </c>
      <c r="M779" s="3" t="s">
        <v>1504</v>
      </c>
      <c r="N779" s="3">
        <v>424037</v>
      </c>
      <c r="P779" s="3">
        <v>2146589</v>
      </c>
      <c r="Q779" s="4">
        <f t="shared" si="24"/>
        <v>45914</v>
      </c>
      <c r="R779" s="5">
        <f t="shared" si="25"/>
        <v>424037</v>
      </c>
      <c r="S779" s="5" t="str">
        <f>VLOOKUP(A779,コード等整理!$A$3:$C$17,2,FALSE)</f>
        <v>PL</v>
      </c>
      <c r="T779" s="3">
        <f>VLOOKUP(A779,コード等整理!$A$3:$C$17,3,FALSE)</f>
        <v>150</v>
      </c>
    </row>
    <row r="780" spans="1:20" x14ac:dyDescent="0.25">
      <c r="A780" s="3" t="s">
        <v>18</v>
      </c>
      <c r="B780" s="3" t="s">
        <v>288</v>
      </c>
      <c r="C780" s="3">
        <v>0</v>
      </c>
      <c r="D780" s="3" t="s">
        <v>402</v>
      </c>
      <c r="E780" s="3" t="s">
        <v>407</v>
      </c>
      <c r="F780" s="3" t="s">
        <v>402</v>
      </c>
      <c r="G780" s="3" t="s">
        <v>414</v>
      </c>
      <c r="H780" s="3" t="s">
        <v>424</v>
      </c>
      <c r="I780" s="3" t="s">
        <v>1164</v>
      </c>
      <c r="J780" s="3" t="s">
        <v>1470</v>
      </c>
      <c r="K780" s="3" t="s">
        <v>1478</v>
      </c>
      <c r="L780" s="3" t="s">
        <v>1491</v>
      </c>
      <c r="M780" s="3" t="s">
        <v>1502</v>
      </c>
      <c r="N780" s="3">
        <v>174599</v>
      </c>
      <c r="P780" s="3">
        <v>2099215</v>
      </c>
      <c r="Q780" s="4">
        <f t="shared" si="24"/>
        <v>45915</v>
      </c>
      <c r="R780" s="5">
        <f t="shared" si="25"/>
        <v>174599</v>
      </c>
      <c r="S780" s="5" t="str">
        <f>VLOOKUP(A780,コード等整理!$A$3:$C$17,2,FALSE)</f>
        <v>PL</v>
      </c>
      <c r="T780" s="3">
        <f>VLOOKUP(A780,コード等整理!$A$3:$C$17,3,FALSE)</f>
        <v>90</v>
      </c>
    </row>
    <row r="781" spans="1:20" x14ac:dyDescent="0.25">
      <c r="A781" s="3" t="s">
        <v>25</v>
      </c>
      <c r="B781" s="3" t="s">
        <v>288</v>
      </c>
      <c r="C781" s="3">
        <v>0</v>
      </c>
      <c r="D781" s="3" t="s">
        <v>405</v>
      </c>
      <c r="E781" s="3" t="s">
        <v>407</v>
      </c>
      <c r="F781" s="3" t="s">
        <v>405</v>
      </c>
      <c r="G781" s="3" t="s">
        <v>24</v>
      </c>
      <c r="H781" s="3" t="s">
        <v>419</v>
      </c>
      <c r="I781" s="3" t="s">
        <v>470</v>
      </c>
      <c r="J781" s="3" t="s">
        <v>1476</v>
      </c>
      <c r="K781" s="3" t="s">
        <v>1485</v>
      </c>
      <c r="L781" s="3" t="s">
        <v>1491</v>
      </c>
      <c r="M781" s="3" t="s">
        <v>1497</v>
      </c>
      <c r="O781" s="3">
        <v>258941</v>
      </c>
      <c r="P781" s="3">
        <v>2346608</v>
      </c>
      <c r="Q781" s="4">
        <f t="shared" si="24"/>
        <v>45915</v>
      </c>
      <c r="R781" s="5">
        <f t="shared" si="25"/>
        <v>-258941</v>
      </c>
      <c r="S781" s="5" t="str">
        <f>VLOOKUP(A781,コード等整理!$A$3:$C$17,2,FALSE)</f>
        <v>BS</v>
      </c>
      <c r="T781" s="3">
        <f>VLOOKUP(A781,コード等整理!$A$3:$C$17,3,FALSE)</f>
        <v>60</v>
      </c>
    </row>
    <row r="782" spans="1:20" x14ac:dyDescent="0.25">
      <c r="A782" s="3" t="s">
        <v>21</v>
      </c>
      <c r="B782" s="3" t="s">
        <v>289</v>
      </c>
      <c r="C782" s="3">
        <v>0</v>
      </c>
      <c r="D782" s="3" t="s">
        <v>397</v>
      </c>
      <c r="E782" s="3" t="s">
        <v>407</v>
      </c>
      <c r="F782" s="3" t="s">
        <v>397</v>
      </c>
      <c r="G782" s="3" t="s">
        <v>415</v>
      </c>
      <c r="H782" s="3" t="s">
        <v>424</v>
      </c>
      <c r="I782" s="3" t="s">
        <v>1165</v>
      </c>
      <c r="J782" s="3" t="s">
        <v>1472</v>
      </c>
      <c r="K782" s="3" t="s">
        <v>1486</v>
      </c>
      <c r="L782" s="3" t="s">
        <v>19</v>
      </c>
      <c r="M782" s="3" t="s">
        <v>1501</v>
      </c>
      <c r="N782" s="3">
        <v>295605</v>
      </c>
      <c r="P782" s="3">
        <v>997599</v>
      </c>
      <c r="Q782" s="4">
        <f t="shared" si="24"/>
        <v>45916</v>
      </c>
      <c r="R782" s="5">
        <f t="shared" si="25"/>
        <v>295605</v>
      </c>
      <c r="S782" s="5" t="str">
        <f>VLOOKUP(A782,コード等整理!$A$3:$C$17,2,FALSE)</f>
        <v>PL</v>
      </c>
      <c r="T782" s="3">
        <f>VLOOKUP(A782,コード等整理!$A$3:$C$17,3,FALSE)</f>
        <v>120</v>
      </c>
    </row>
    <row r="783" spans="1:20" x14ac:dyDescent="0.25">
      <c r="A783" s="3" t="s">
        <v>16</v>
      </c>
      <c r="B783" s="3" t="s">
        <v>289</v>
      </c>
      <c r="C783" s="3">
        <v>0</v>
      </c>
      <c r="D783" s="3" t="s">
        <v>404</v>
      </c>
      <c r="E783" s="3" t="s">
        <v>407</v>
      </c>
      <c r="F783" s="3" t="s">
        <v>404</v>
      </c>
      <c r="G783" s="3" t="s">
        <v>415</v>
      </c>
      <c r="H783" s="3" t="s">
        <v>420</v>
      </c>
      <c r="I783" s="3" t="s">
        <v>1166</v>
      </c>
      <c r="J783" s="3" t="s">
        <v>1469</v>
      </c>
      <c r="K783" s="3" t="s">
        <v>1482</v>
      </c>
      <c r="L783" s="3" t="s">
        <v>1494</v>
      </c>
      <c r="M783" s="3" t="s">
        <v>1496</v>
      </c>
      <c r="N783" s="3">
        <v>394574</v>
      </c>
      <c r="P783" s="3">
        <v>1522591</v>
      </c>
      <c r="Q783" s="4">
        <f t="shared" si="24"/>
        <v>45916</v>
      </c>
      <c r="R783" s="5">
        <f t="shared" si="25"/>
        <v>394574</v>
      </c>
      <c r="S783" s="5" t="str">
        <f>VLOOKUP(A783,コード等整理!$A$3:$C$17,2,FALSE)</f>
        <v>BS</v>
      </c>
      <c r="T783" s="3">
        <f>VLOOKUP(A783,コード等整理!$A$3:$C$17,3,FALSE)</f>
        <v>50</v>
      </c>
    </row>
    <row r="784" spans="1:20" x14ac:dyDescent="0.25">
      <c r="A784" s="3" t="s">
        <v>18</v>
      </c>
      <c r="B784" s="3" t="s">
        <v>289</v>
      </c>
      <c r="C784" s="3">
        <v>0</v>
      </c>
      <c r="D784" s="3" t="s">
        <v>399</v>
      </c>
      <c r="E784" s="3" t="s">
        <v>408</v>
      </c>
      <c r="F784" s="3" t="s">
        <v>399</v>
      </c>
      <c r="G784" s="3" t="s">
        <v>409</v>
      </c>
      <c r="H784" s="3" t="s">
        <v>418</v>
      </c>
      <c r="I784" s="3" t="s">
        <v>1167</v>
      </c>
      <c r="J784" s="3" t="s">
        <v>1467</v>
      </c>
      <c r="K784" s="3" t="s">
        <v>1483</v>
      </c>
      <c r="L784" s="3" t="s">
        <v>1491</v>
      </c>
      <c r="M784" s="3" t="s">
        <v>1501</v>
      </c>
      <c r="O784" s="3">
        <v>280212</v>
      </c>
      <c r="P784" s="3">
        <v>2411107</v>
      </c>
      <c r="Q784" s="4">
        <f t="shared" si="24"/>
        <v>45916</v>
      </c>
      <c r="R784" s="5">
        <f t="shared" si="25"/>
        <v>-280212</v>
      </c>
      <c r="S784" s="5" t="str">
        <f>VLOOKUP(A784,コード等整理!$A$3:$C$17,2,FALSE)</f>
        <v>PL</v>
      </c>
      <c r="T784" s="3">
        <f>VLOOKUP(A784,コード等整理!$A$3:$C$17,3,FALSE)</f>
        <v>90</v>
      </c>
    </row>
    <row r="785" spans="1:20" x14ac:dyDescent="0.25">
      <c r="A785" s="3" t="s">
        <v>27</v>
      </c>
      <c r="B785" s="3" t="s">
        <v>289</v>
      </c>
      <c r="C785" s="3">
        <v>0</v>
      </c>
      <c r="D785" s="3" t="s">
        <v>399</v>
      </c>
      <c r="E785" s="3" t="s">
        <v>408</v>
      </c>
      <c r="F785" s="3" t="s">
        <v>399</v>
      </c>
      <c r="G785" s="3" t="s">
        <v>24</v>
      </c>
      <c r="H785" s="3" t="s">
        <v>424</v>
      </c>
      <c r="I785" s="3" t="s">
        <v>1168</v>
      </c>
      <c r="J785" s="3" t="s">
        <v>1471</v>
      </c>
      <c r="K785" s="3" t="s">
        <v>1480</v>
      </c>
      <c r="L785" s="3" t="s">
        <v>1493</v>
      </c>
      <c r="M785" s="3" t="s">
        <v>1502</v>
      </c>
      <c r="O785" s="3">
        <v>359939</v>
      </c>
      <c r="P785" s="3">
        <v>513269</v>
      </c>
      <c r="Q785" s="4">
        <f t="shared" si="24"/>
        <v>45916</v>
      </c>
      <c r="R785" s="5">
        <f t="shared" si="25"/>
        <v>-359939</v>
      </c>
      <c r="S785" s="5" t="str">
        <f>VLOOKUP(A785,コード等整理!$A$3:$C$17,2,FALSE)</f>
        <v>BS</v>
      </c>
      <c r="T785" s="3">
        <f>VLOOKUP(A785,コード等整理!$A$3:$C$17,3,FALSE)</f>
        <v>20</v>
      </c>
    </row>
    <row r="786" spans="1:20" x14ac:dyDescent="0.25">
      <c r="A786" s="3" t="s">
        <v>30</v>
      </c>
      <c r="B786" s="3" t="s">
        <v>289</v>
      </c>
      <c r="C786" s="3">
        <v>0</v>
      </c>
      <c r="D786" s="3" t="s">
        <v>400</v>
      </c>
      <c r="E786" s="3" t="s">
        <v>408</v>
      </c>
      <c r="F786" s="3" t="s">
        <v>400</v>
      </c>
      <c r="G786" s="3" t="s">
        <v>24</v>
      </c>
      <c r="H786" s="3" t="s">
        <v>420</v>
      </c>
      <c r="I786" s="3" t="s">
        <v>1169</v>
      </c>
      <c r="J786" s="3" t="s">
        <v>1467</v>
      </c>
      <c r="K786" s="3" t="s">
        <v>1477</v>
      </c>
      <c r="L786" s="3" t="s">
        <v>1490</v>
      </c>
      <c r="M786" s="3" t="s">
        <v>1499</v>
      </c>
      <c r="N786" s="3">
        <v>352012</v>
      </c>
      <c r="P786" s="3">
        <v>1127973</v>
      </c>
      <c r="Q786" s="4">
        <f t="shared" si="24"/>
        <v>45916</v>
      </c>
      <c r="R786" s="5">
        <f t="shared" si="25"/>
        <v>352012</v>
      </c>
      <c r="S786" s="5" t="str">
        <f>VLOOKUP(A786,コード等整理!$A$3:$C$17,2,FALSE)</f>
        <v>PL</v>
      </c>
      <c r="T786" s="3">
        <f>VLOOKUP(A786,コード等整理!$A$3:$C$17,3,FALSE)</f>
        <v>70</v>
      </c>
    </row>
    <row r="787" spans="1:20" x14ac:dyDescent="0.25">
      <c r="A787" s="3" t="s">
        <v>20</v>
      </c>
      <c r="B787" s="3" t="s">
        <v>290</v>
      </c>
      <c r="C787" s="3">
        <v>0</v>
      </c>
      <c r="D787" s="3" t="s">
        <v>400</v>
      </c>
      <c r="E787" s="3" t="s">
        <v>407</v>
      </c>
      <c r="F787" s="3" t="s">
        <v>400</v>
      </c>
      <c r="G787" s="3" t="s">
        <v>416</v>
      </c>
      <c r="H787" s="3" t="s">
        <v>424</v>
      </c>
      <c r="I787" s="3" t="s">
        <v>1170</v>
      </c>
      <c r="J787" s="3" t="s">
        <v>1476</v>
      </c>
      <c r="K787" s="3" t="s">
        <v>1483</v>
      </c>
      <c r="L787" s="3" t="s">
        <v>1492</v>
      </c>
      <c r="M787" s="3" t="s">
        <v>1496</v>
      </c>
      <c r="N787" s="3">
        <v>223271</v>
      </c>
      <c r="P787" s="3">
        <v>1616139</v>
      </c>
      <c r="Q787" s="4">
        <f t="shared" si="24"/>
        <v>45917</v>
      </c>
      <c r="R787" s="5">
        <f t="shared" si="25"/>
        <v>223271</v>
      </c>
      <c r="S787" s="5" t="str">
        <f>VLOOKUP(A787,コード等整理!$A$3:$C$17,2,FALSE)</f>
        <v>PL</v>
      </c>
      <c r="T787" s="3">
        <f>VLOOKUP(A787,コード等整理!$A$3:$C$17,3,FALSE)</f>
        <v>110</v>
      </c>
    </row>
    <row r="788" spans="1:20" x14ac:dyDescent="0.25">
      <c r="A788" s="3" t="s">
        <v>25</v>
      </c>
      <c r="B788" s="3" t="s">
        <v>290</v>
      </c>
      <c r="C788" s="3">
        <v>0</v>
      </c>
      <c r="D788" s="3" t="s">
        <v>400</v>
      </c>
      <c r="E788" s="3" t="s">
        <v>408</v>
      </c>
      <c r="F788" s="3" t="s">
        <v>400</v>
      </c>
      <c r="G788" s="3" t="s">
        <v>416</v>
      </c>
      <c r="H788" s="3" t="s">
        <v>424</v>
      </c>
      <c r="I788" s="3" t="s">
        <v>1171</v>
      </c>
      <c r="J788" s="3" t="s">
        <v>1467</v>
      </c>
      <c r="K788" s="3" t="s">
        <v>1478</v>
      </c>
      <c r="L788" s="3" t="s">
        <v>1487</v>
      </c>
      <c r="M788" s="3" t="s">
        <v>1498</v>
      </c>
      <c r="O788" s="3">
        <v>142197</v>
      </c>
      <c r="P788" s="3">
        <v>897767</v>
      </c>
      <c r="Q788" s="4">
        <f t="shared" si="24"/>
        <v>45917</v>
      </c>
      <c r="R788" s="5">
        <f t="shared" si="25"/>
        <v>-142197</v>
      </c>
      <c r="S788" s="5" t="str">
        <f>VLOOKUP(A788,コード等整理!$A$3:$C$17,2,FALSE)</f>
        <v>BS</v>
      </c>
      <c r="T788" s="3">
        <f>VLOOKUP(A788,コード等整理!$A$3:$C$17,3,FALSE)</f>
        <v>60</v>
      </c>
    </row>
    <row r="789" spans="1:20" x14ac:dyDescent="0.25">
      <c r="A789" s="3" t="s">
        <v>30</v>
      </c>
      <c r="B789" s="3" t="s">
        <v>290</v>
      </c>
      <c r="C789" s="3">
        <v>0</v>
      </c>
      <c r="D789" s="3" t="s">
        <v>402</v>
      </c>
      <c r="E789" s="3" t="s">
        <v>408</v>
      </c>
      <c r="F789" s="3" t="s">
        <v>402</v>
      </c>
      <c r="G789" s="3" t="s">
        <v>417</v>
      </c>
      <c r="H789" s="3" t="s">
        <v>422</v>
      </c>
      <c r="I789" s="3" t="s">
        <v>1172</v>
      </c>
      <c r="J789" s="3" t="s">
        <v>1468</v>
      </c>
      <c r="K789" s="3" t="s">
        <v>1486</v>
      </c>
      <c r="L789" s="3" t="s">
        <v>21</v>
      </c>
      <c r="M789" s="3" t="s">
        <v>1499</v>
      </c>
      <c r="N789" s="3">
        <v>279337</v>
      </c>
      <c r="P789" s="3">
        <v>2500408</v>
      </c>
      <c r="Q789" s="4">
        <f t="shared" si="24"/>
        <v>45917</v>
      </c>
      <c r="R789" s="5">
        <f t="shared" si="25"/>
        <v>279337</v>
      </c>
      <c r="S789" s="5" t="str">
        <f>VLOOKUP(A789,コード等整理!$A$3:$C$17,2,FALSE)</f>
        <v>PL</v>
      </c>
      <c r="T789" s="3">
        <f>VLOOKUP(A789,コード等整理!$A$3:$C$17,3,FALSE)</f>
        <v>70</v>
      </c>
    </row>
    <row r="790" spans="1:20" x14ac:dyDescent="0.25">
      <c r="A790" s="3" t="s">
        <v>16</v>
      </c>
      <c r="B790" s="3" t="s">
        <v>291</v>
      </c>
      <c r="C790" s="3">
        <v>0</v>
      </c>
      <c r="D790" s="3" t="s">
        <v>404</v>
      </c>
      <c r="E790" s="3" t="s">
        <v>408</v>
      </c>
      <c r="F790" s="3" t="s">
        <v>404</v>
      </c>
      <c r="G790" s="3" t="s">
        <v>411</v>
      </c>
      <c r="H790" s="3" t="s">
        <v>424</v>
      </c>
      <c r="I790" s="3" t="s">
        <v>1173</v>
      </c>
      <c r="J790" s="3" t="s">
        <v>1470</v>
      </c>
      <c r="K790" s="3" t="s">
        <v>1485</v>
      </c>
      <c r="L790" s="3" t="s">
        <v>1489</v>
      </c>
      <c r="M790" s="3" t="s">
        <v>1498</v>
      </c>
      <c r="O790" s="3">
        <v>120922</v>
      </c>
      <c r="P790" s="3">
        <v>2181577</v>
      </c>
      <c r="Q790" s="4">
        <f t="shared" si="24"/>
        <v>45918</v>
      </c>
      <c r="R790" s="5">
        <f t="shared" si="25"/>
        <v>-120922</v>
      </c>
      <c r="S790" s="5" t="str">
        <f>VLOOKUP(A790,コード等整理!$A$3:$C$17,2,FALSE)</f>
        <v>BS</v>
      </c>
      <c r="T790" s="3">
        <f>VLOOKUP(A790,コード等整理!$A$3:$C$17,3,FALSE)</f>
        <v>50</v>
      </c>
    </row>
    <row r="791" spans="1:20" x14ac:dyDescent="0.25">
      <c r="A791" s="3" t="s">
        <v>26</v>
      </c>
      <c r="B791" s="3" t="s">
        <v>291</v>
      </c>
      <c r="C791" s="3">
        <v>0</v>
      </c>
      <c r="D791" s="3" t="s">
        <v>397</v>
      </c>
      <c r="E791" s="3" t="s">
        <v>408</v>
      </c>
      <c r="F791" s="3" t="s">
        <v>397</v>
      </c>
      <c r="G791" s="3" t="s">
        <v>410</v>
      </c>
      <c r="H791" s="3" t="s">
        <v>419</v>
      </c>
      <c r="I791" s="3" t="s">
        <v>902</v>
      </c>
      <c r="J791" s="3" t="s">
        <v>1467</v>
      </c>
      <c r="K791" s="3" t="s">
        <v>1483</v>
      </c>
      <c r="L791" s="3" t="s">
        <v>1489</v>
      </c>
      <c r="M791" s="3" t="s">
        <v>1504</v>
      </c>
      <c r="N791" s="3">
        <v>181703</v>
      </c>
      <c r="P791" s="3">
        <v>1479948</v>
      </c>
      <c r="Q791" s="4">
        <f t="shared" si="24"/>
        <v>45918</v>
      </c>
      <c r="R791" s="5">
        <f t="shared" si="25"/>
        <v>181703</v>
      </c>
      <c r="S791" s="5" t="str">
        <f>VLOOKUP(A791,コード等整理!$A$3:$C$17,2,FALSE)</f>
        <v>BS</v>
      </c>
      <c r="T791" s="3">
        <f>VLOOKUP(A791,コード等整理!$A$3:$C$17,3,FALSE)</f>
        <v>30</v>
      </c>
    </row>
    <row r="792" spans="1:20" x14ac:dyDescent="0.25">
      <c r="A792" s="3" t="s">
        <v>24</v>
      </c>
      <c r="B792" s="3" t="s">
        <v>291</v>
      </c>
      <c r="C792" s="3">
        <v>0</v>
      </c>
      <c r="D792" s="3" t="s">
        <v>397</v>
      </c>
      <c r="E792" s="3" t="s">
        <v>408</v>
      </c>
      <c r="F792" s="3" t="s">
        <v>397</v>
      </c>
      <c r="G792" s="3" t="s">
        <v>409</v>
      </c>
      <c r="H792" s="3" t="s">
        <v>420</v>
      </c>
      <c r="I792" s="3" t="s">
        <v>1174</v>
      </c>
      <c r="J792" s="3" t="s">
        <v>1475</v>
      </c>
      <c r="K792" s="3" t="s">
        <v>1486</v>
      </c>
      <c r="L792" s="3" t="s">
        <v>1489</v>
      </c>
      <c r="M792" s="3" t="s">
        <v>1502</v>
      </c>
      <c r="N792" s="3">
        <v>69004</v>
      </c>
      <c r="P792" s="3">
        <v>1230046</v>
      </c>
      <c r="Q792" s="4">
        <f t="shared" si="24"/>
        <v>45918</v>
      </c>
      <c r="R792" s="5">
        <f t="shared" si="25"/>
        <v>69004</v>
      </c>
      <c r="S792" s="5" t="str">
        <f>VLOOKUP(A792,コード等整理!$A$3:$C$17,2,FALSE)</f>
        <v>PL</v>
      </c>
      <c r="T792" s="3">
        <f>VLOOKUP(A792,コード等整理!$A$3:$C$17,3,FALSE)</f>
        <v>140</v>
      </c>
    </row>
    <row r="793" spans="1:20" x14ac:dyDescent="0.25">
      <c r="A793" s="3" t="s">
        <v>19</v>
      </c>
      <c r="B793" s="3" t="s">
        <v>292</v>
      </c>
      <c r="C793" s="3">
        <v>0</v>
      </c>
      <c r="D793" s="3" t="s">
        <v>398</v>
      </c>
      <c r="E793" s="3" t="s">
        <v>407</v>
      </c>
      <c r="F793" s="3" t="s">
        <v>398</v>
      </c>
      <c r="G793" s="3" t="s">
        <v>410</v>
      </c>
      <c r="H793" s="3" t="s">
        <v>420</v>
      </c>
      <c r="I793" s="3" t="s">
        <v>1175</v>
      </c>
      <c r="J793" s="3" t="s">
        <v>1472</v>
      </c>
      <c r="K793" s="3" t="s">
        <v>1485</v>
      </c>
      <c r="L793" s="3" t="s">
        <v>21</v>
      </c>
      <c r="M793" s="3" t="s">
        <v>1496</v>
      </c>
      <c r="N793" s="3">
        <v>70636</v>
      </c>
      <c r="P793" s="3">
        <v>1578330</v>
      </c>
      <c r="Q793" s="4">
        <f t="shared" si="24"/>
        <v>45919</v>
      </c>
      <c r="R793" s="5">
        <f t="shared" si="25"/>
        <v>70636</v>
      </c>
      <c r="S793" s="5" t="str">
        <f>VLOOKUP(A793,コード等整理!$A$3:$C$17,2,FALSE)</f>
        <v>PL</v>
      </c>
      <c r="T793" s="3">
        <f>VLOOKUP(A793,コード等整理!$A$3:$C$17,3,FALSE)</f>
        <v>100</v>
      </c>
    </row>
    <row r="794" spans="1:20" x14ac:dyDescent="0.25">
      <c r="A794" s="3" t="s">
        <v>27</v>
      </c>
      <c r="B794" s="3" t="s">
        <v>292</v>
      </c>
      <c r="C794" s="3">
        <v>0</v>
      </c>
      <c r="D794" s="3" t="s">
        <v>396</v>
      </c>
      <c r="E794" s="3" t="s">
        <v>407</v>
      </c>
      <c r="F794" s="3" t="s">
        <v>396</v>
      </c>
      <c r="G794" s="3" t="s">
        <v>416</v>
      </c>
      <c r="H794" s="3" t="s">
        <v>422</v>
      </c>
      <c r="I794" s="3" t="s">
        <v>1176</v>
      </c>
      <c r="J794" s="3" t="s">
        <v>1473</v>
      </c>
      <c r="K794" s="3" t="s">
        <v>1482</v>
      </c>
      <c r="L794" s="3" t="s">
        <v>1493</v>
      </c>
      <c r="M794" s="3" t="s">
        <v>1495</v>
      </c>
      <c r="O794" s="3">
        <v>448789</v>
      </c>
      <c r="P794" s="3">
        <v>794124</v>
      </c>
      <c r="Q794" s="4">
        <f t="shared" si="24"/>
        <v>45919</v>
      </c>
      <c r="R794" s="5">
        <f t="shared" si="25"/>
        <v>-448789</v>
      </c>
      <c r="S794" s="5" t="str">
        <f>VLOOKUP(A794,コード等整理!$A$3:$C$17,2,FALSE)</f>
        <v>BS</v>
      </c>
      <c r="T794" s="3">
        <f>VLOOKUP(A794,コード等整理!$A$3:$C$17,3,FALSE)</f>
        <v>20</v>
      </c>
    </row>
    <row r="795" spans="1:20" x14ac:dyDescent="0.25">
      <c r="A795" s="3" t="s">
        <v>17</v>
      </c>
      <c r="B795" s="3" t="s">
        <v>293</v>
      </c>
      <c r="C795" s="3">
        <v>0</v>
      </c>
      <c r="D795" s="3" t="s">
        <v>402</v>
      </c>
      <c r="E795" s="3" t="s">
        <v>408</v>
      </c>
      <c r="F795" s="3" t="s">
        <v>402</v>
      </c>
      <c r="G795" s="3" t="s">
        <v>415</v>
      </c>
      <c r="H795" s="3" t="s">
        <v>419</v>
      </c>
      <c r="I795" s="3" t="s">
        <v>1177</v>
      </c>
      <c r="J795" s="3" t="s">
        <v>1469</v>
      </c>
      <c r="K795" s="3" t="s">
        <v>1484</v>
      </c>
      <c r="L795" s="3" t="s">
        <v>1487</v>
      </c>
      <c r="M795" s="3" t="s">
        <v>1500</v>
      </c>
      <c r="N795" s="3">
        <v>308269</v>
      </c>
      <c r="P795" s="3">
        <v>985445</v>
      </c>
      <c r="Q795" s="4">
        <f t="shared" si="24"/>
        <v>45920</v>
      </c>
      <c r="R795" s="5">
        <f t="shared" si="25"/>
        <v>308269</v>
      </c>
      <c r="S795" s="5" t="str">
        <f>VLOOKUP(A795,コード等整理!$A$3:$C$17,2,FALSE)</f>
        <v>PL</v>
      </c>
      <c r="T795" s="3">
        <f>VLOOKUP(A795,コード等整理!$A$3:$C$17,3,FALSE)</f>
        <v>150</v>
      </c>
    </row>
    <row r="796" spans="1:20" x14ac:dyDescent="0.25">
      <c r="A796" s="3" t="s">
        <v>22</v>
      </c>
      <c r="B796" s="3" t="s">
        <v>293</v>
      </c>
      <c r="C796" s="3">
        <v>0</v>
      </c>
      <c r="D796" s="3" t="s">
        <v>404</v>
      </c>
      <c r="E796" s="3" t="s">
        <v>408</v>
      </c>
      <c r="F796" s="3" t="s">
        <v>404</v>
      </c>
      <c r="G796" s="3" t="s">
        <v>414</v>
      </c>
      <c r="H796" s="3" t="s">
        <v>423</v>
      </c>
      <c r="I796" s="3" t="s">
        <v>1178</v>
      </c>
      <c r="J796" s="3" t="s">
        <v>1471</v>
      </c>
      <c r="K796" s="3" t="s">
        <v>1485</v>
      </c>
      <c r="L796" s="3" t="s">
        <v>1490</v>
      </c>
      <c r="M796" s="3" t="s">
        <v>1499</v>
      </c>
      <c r="O796" s="3">
        <v>315429</v>
      </c>
      <c r="P796" s="3">
        <v>581595</v>
      </c>
      <c r="Q796" s="4">
        <f t="shared" si="24"/>
        <v>45920</v>
      </c>
      <c r="R796" s="5">
        <f t="shared" si="25"/>
        <v>-315429</v>
      </c>
      <c r="S796" s="5" t="str">
        <f>VLOOKUP(A796,コード等整理!$A$3:$C$17,2,FALSE)</f>
        <v>BS</v>
      </c>
      <c r="T796" s="3">
        <f>VLOOKUP(A796,コード等整理!$A$3:$C$17,3,FALSE)</f>
        <v>10</v>
      </c>
    </row>
    <row r="797" spans="1:20" x14ac:dyDescent="0.25">
      <c r="A797" s="3" t="s">
        <v>26</v>
      </c>
      <c r="B797" s="3" t="s">
        <v>293</v>
      </c>
      <c r="C797" s="3">
        <v>0</v>
      </c>
      <c r="D797" s="3" t="s">
        <v>403</v>
      </c>
      <c r="E797" s="3" t="s">
        <v>408</v>
      </c>
      <c r="F797" s="3" t="s">
        <v>403</v>
      </c>
      <c r="G797" s="3" t="s">
        <v>24</v>
      </c>
      <c r="H797" s="3" t="s">
        <v>418</v>
      </c>
      <c r="I797" s="3" t="s">
        <v>1179</v>
      </c>
      <c r="J797" s="3" t="s">
        <v>1474</v>
      </c>
      <c r="K797" s="3" t="s">
        <v>1481</v>
      </c>
      <c r="L797" s="3" t="s">
        <v>1494</v>
      </c>
      <c r="M797" s="3" t="s">
        <v>1504</v>
      </c>
      <c r="N797" s="3">
        <v>326907</v>
      </c>
      <c r="P797" s="3">
        <v>2915926</v>
      </c>
      <c r="Q797" s="4">
        <f t="shared" si="24"/>
        <v>45920</v>
      </c>
      <c r="R797" s="5">
        <f t="shared" si="25"/>
        <v>326907</v>
      </c>
      <c r="S797" s="5" t="str">
        <f>VLOOKUP(A797,コード等整理!$A$3:$C$17,2,FALSE)</f>
        <v>BS</v>
      </c>
      <c r="T797" s="3">
        <f>VLOOKUP(A797,コード等整理!$A$3:$C$17,3,FALSE)</f>
        <v>30</v>
      </c>
    </row>
    <row r="798" spans="1:20" x14ac:dyDescent="0.25">
      <c r="A798" s="3" t="s">
        <v>22</v>
      </c>
      <c r="B798" s="3" t="s">
        <v>293</v>
      </c>
      <c r="C798" s="3">
        <v>0</v>
      </c>
      <c r="D798" s="3" t="s">
        <v>396</v>
      </c>
      <c r="E798" s="3" t="s">
        <v>408</v>
      </c>
      <c r="F798" s="3" t="s">
        <v>396</v>
      </c>
      <c r="G798" s="3" t="s">
        <v>413</v>
      </c>
      <c r="H798" s="3" t="s">
        <v>423</v>
      </c>
      <c r="I798" s="3" t="s">
        <v>1180</v>
      </c>
      <c r="J798" s="3" t="s">
        <v>1473</v>
      </c>
      <c r="K798" s="3" t="s">
        <v>1478</v>
      </c>
      <c r="L798" s="3" t="s">
        <v>19</v>
      </c>
      <c r="M798" s="3" t="s">
        <v>1501</v>
      </c>
      <c r="N798" s="3">
        <v>254141</v>
      </c>
      <c r="P798" s="3">
        <v>2831893</v>
      </c>
      <c r="Q798" s="4">
        <f t="shared" si="24"/>
        <v>45920</v>
      </c>
      <c r="R798" s="5">
        <f t="shared" si="25"/>
        <v>254141</v>
      </c>
      <c r="S798" s="5" t="str">
        <f>VLOOKUP(A798,コード等整理!$A$3:$C$17,2,FALSE)</f>
        <v>BS</v>
      </c>
      <c r="T798" s="3">
        <f>VLOOKUP(A798,コード等整理!$A$3:$C$17,3,FALSE)</f>
        <v>10</v>
      </c>
    </row>
    <row r="799" spans="1:20" x14ac:dyDescent="0.25">
      <c r="A799" s="3" t="s">
        <v>28</v>
      </c>
      <c r="B799" s="3" t="s">
        <v>293</v>
      </c>
      <c r="C799" s="3">
        <v>0</v>
      </c>
      <c r="D799" s="3" t="s">
        <v>403</v>
      </c>
      <c r="E799" s="3" t="s">
        <v>408</v>
      </c>
      <c r="F799" s="3" t="s">
        <v>403</v>
      </c>
      <c r="G799" s="3" t="s">
        <v>24</v>
      </c>
      <c r="H799" s="3" t="s">
        <v>418</v>
      </c>
      <c r="I799" s="3" t="s">
        <v>1181</v>
      </c>
      <c r="J799" s="3" t="s">
        <v>1474</v>
      </c>
      <c r="K799" s="3" t="s">
        <v>1480</v>
      </c>
      <c r="L799" s="3" t="s">
        <v>19</v>
      </c>
      <c r="M799" s="3" t="s">
        <v>1502</v>
      </c>
      <c r="N799" s="3">
        <v>457252</v>
      </c>
      <c r="P799" s="3">
        <v>2784868</v>
      </c>
      <c r="Q799" s="4">
        <f t="shared" si="24"/>
        <v>45920</v>
      </c>
      <c r="R799" s="5">
        <f t="shared" si="25"/>
        <v>457252</v>
      </c>
      <c r="S799" s="5" t="str">
        <f>VLOOKUP(A799,コード等整理!$A$3:$C$17,2,FALSE)</f>
        <v>BS</v>
      </c>
      <c r="T799" s="3">
        <f>VLOOKUP(A799,コード等整理!$A$3:$C$17,3,FALSE)</f>
        <v>40</v>
      </c>
    </row>
    <row r="800" spans="1:20" x14ac:dyDescent="0.25">
      <c r="A800" s="3" t="s">
        <v>28</v>
      </c>
      <c r="B800" s="3" t="s">
        <v>294</v>
      </c>
      <c r="C800" s="3">
        <v>0</v>
      </c>
      <c r="D800" s="3" t="s">
        <v>403</v>
      </c>
      <c r="E800" s="3" t="s">
        <v>407</v>
      </c>
      <c r="F800" s="3" t="s">
        <v>403</v>
      </c>
      <c r="G800" s="3" t="s">
        <v>410</v>
      </c>
      <c r="H800" s="3" t="s">
        <v>422</v>
      </c>
      <c r="I800" s="3" t="s">
        <v>1182</v>
      </c>
      <c r="J800" s="3" t="s">
        <v>1475</v>
      </c>
      <c r="K800" s="3" t="s">
        <v>1486</v>
      </c>
      <c r="L800" s="3" t="s">
        <v>21</v>
      </c>
      <c r="M800" s="3" t="s">
        <v>1497</v>
      </c>
      <c r="N800" s="3">
        <v>16068</v>
      </c>
      <c r="P800" s="3">
        <v>2561532</v>
      </c>
      <c r="Q800" s="4">
        <f t="shared" si="24"/>
        <v>45921</v>
      </c>
      <c r="R800" s="5">
        <f t="shared" si="25"/>
        <v>16068</v>
      </c>
      <c r="S800" s="5" t="str">
        <f>VLOOKUP(A800,コード等整理!$A$3:$C$17,2,FALSE)</f>
        <v>BS</v>
      </c>
      <c r="T800" s="3">
        <f>VLOOKUP(A800,コード等整理!$A$3:$C$17,3,FALSE)</f>
        <v>40</v>
      </c>
    </row>
    <row r="801" spans="1:20" x14ac:dyDescent="0.25">
      <c r="A801" s="3" t="s">
        <v>23</v>
      </c>
      <c r="B801" s="3" t="s">
        <v>294</v>
      </c>
      <c r="C801" s="3">
        <v>0</v>
      </c>
      <c r="D801" s="3" t="s">
        <v>396</v>
      </c>
      <c r="E801" s="3" t="s">
        <v>408</v>
      </c>
      <c r="F801" s="3" t="s">
        <v>396</v>
      </c>
      <c r="G801" s="3" t="s">
        <v>411</v>
      </c>
      <c r="H801" s="3" t="s">
        <v>423</v>
      </c>
      <c r="I801" s="3" t="s">
        <v>792</v>
      </c>
      <c r="J801" s="3" t="s">
        <v>1468</v>
      </c>
      <c r="K801" s="3" t="s">
        <v>1483</v>
      </c>
      <c r="L801" s="3" t="s">
        <v>21</v>
      </c>
      <c r="M801" s="3" t="s">
        <v>1496</v>
      </c>
      <c r="O801" s="3">
        <v>170735</v>
      </c>
      <c r="P801" s="3">
        <v>2581914</v>
      </c>
      <c r="Q801" s="4">
        <f t="shared" si="24"/>
        <v>45921</v>
      </c>
      <c r="R801" s="5">
        <f t="shared" si="25"/>
        <v>-170735</v>
      </c>
      <c r="S801" s="5" t="str">
        <f>VLOOKUP(A801,コード等整理!$A$3:$C$17,2,FALSE)</f>
        <v>PL</v>
      </c>
      <c r="T801" s="3">
        <f>VLOOKUP(A801,コード等整理!$A$3:$C$17,3,FALSE)</f>
        <v>130</v>
      </c>
    </row>
    <row r="802" spans="1:20" x14ac:dyDescent="0.25">
      <c r="A802" s="3" t="s">
        <v>16</v>
      </c>
      <c r="B802" s="3" t="s">
        <v>294</v>
      </c>
      <c r="C802" s="3">
        <v>0</v>
      </c>
      <c r="D802" s="3" t="s">
        <v>404</v>
      </c>
      <c r="E802" s="3" t="s">
        <v>407</v>
      </c>
      <c r="F802" s="3" t="s">
        <v>404</v>
      </c>
      <c r="G802" s="3" t="s">
        <v>410</v>
      </c>
      <c r="H802" s="3" t="s">
        <v>419</v>
      </c>
      <c r="I802" s="3" t="s">
        <v>631</v>
      </c>
      <c r="J802" s="3" t="s">
        <v>1476</v>
      </c>
      <c r="K802" s="3" t="s">
        <v>1483</v>
      </c>
      <c r="L802" s="3" t="s">
        <v>21</v>
      </c>
      <c r="M802" s="3" t="s">
        <v>1495</v>
      </c>
      <c r="O802" s="3">
        <v>96400</v>
      </c>
      <c r="P802" s="3">
        <v>1773503</v>
      </c>
      <c r="Q802" s="4">
        <f t="shared" si="24"/>
        <v>45921</v>
      </c>
      <c r="R802" s="5">
        <f t="shared" si="25"/>
        <v>-96400</v>
      </c>
      <c r="S802" s="5" t="str">
        <f>VLOOKUP(A802,コード等整理!$A$3:$C$17,2,FALSE)</f>
        <v>BS</v>
      </c>
      <c r="T802" s="3">
        <f>VLOOKUP(A802,コード等整理!$A$3:$C$17,3,FALSE)</f>
        <v>50</v>
      </c>
    </row>
    <row r="803" spans="1:20" x14ac:dyDescent="0.25">
      <c r="A803" s="3" t="s">
        <v>24</v>
      </c>
      <c r="B803" s="3" t="s">
        <v>295</v>
      </c>
      <c r="C803" s="3">
        <v>0</v>
      </c>
      <c r="D803" s="3" t="s">
        <v>405</v>
      </c>
      <c r="E803" s="3" t="s">
        <v>406</v>
      </c>
      <c r="F803" s="3" t="s">
        <v>405</v>
      </c>
      <c r="G803" s="3" t="s">
        <v>410</v>
      </c>
      <c r="H803" s="3" t="s">
        <v>424</v>
      </c>
      <c r="I803" s="3" t="s">
        <v>1183</v>
      </c>
      <c r="J803" s="3" t="s">
        <v>1469</v>
      </c>
      <c r="K803" s="3" t="s">
        <v>1480</v>
      </c>
      <c r="L803" s="3" t="s">
        <v>1492</v>
      </c>
      <c r="M803" s="3" t="s">
        <v>1502</v>
      </c>
      <c r="N803" s="3">
        <v>380891</v>
      </c>
      <c r="P803" s="3">
        <v>1309148</v>
      </c>
      <c r="Q803" s="4">
        <f t="shared" si="24"/>
        <v>45922</v>
      </c>
      <c r="R803" s="5">
        <f t="shared" si="25"/>
        <v>380891</v>
      </c>
      <c r="S803" s="5" t="str">
        <f>VLOOKUP(A803,コード等整理!$A$3:$C$17,2,FALSE)</f>
        <v>PL</v>
      </c>
      <c r="T803" s="3">
        <f>VLOOKUP(A803,コード等整理!$A$3:$C$17,3,FALSE)</f>
        <v>140</v>
      </c>
    </row>
    <row r="804" spans="1:20" x14ac:dyDescent="0.25">
      <c r="A804" s="3" t="s">
        <v>28</v>
      </c>
      <c r="B804" s="3" t="s">
        <v>296</v>
      </c>
      <c r="C804" s="3">
        <v>0</v>
      </c>
      <c r="D804" s="3" t="s">
        <v>397</v>
      </c>
      <c r="E804" s="3" t="s">
        <v>408</v>
      </c>
      <c r="F804" s="3" t="s">
        <v>397</v>
      </c>
      <c r="G804" s="3" t="s">
        <v>24</v>
      </c>
      <c r="H804" s="3" t="s">
        <v>419</v>
      </c>
      <c r="I804" s="3" t="s">
        <v>1184</v>
      </c>
      <c r="J804" s="3" t="s">
        <v>1469</v>
      </c>
      <c r="K804" s="3" t="s">
        <v>1483</v>
      </c>
      <c r="L804" s="3" t="s">
        <v>1493</v>
      </c>
      <c r="M804" s="3" t="s">
        <v>1495</v>
      </c>
      <c r="N804" s="3">
        <v>151898</v>
      </c>
      <c r="P804" s="3">
        <v>1769429</v>
      </c>
      <c r="Q804" s="4">
        <f t="shared" si="24"/>
        <v>45923</v>
      </c>
      <c r="R804" s="5">
        <f t="shared" si="25"/>
        <v>151898</v>
      </c>
      <c r="S804" s="5" t="str">
        <f>VLOOKUP(A804,コード等整理!$A$3:$C$17,2,FALSE)</f>
        <v>BS</v>
      </c>
      <c r="T804" s="3">
        <f>VLOOKUP(A804,コード等整理!$A$3:$C$17,3,FALSE)</f>
        <v>40</v>
      </c>
    </row>
    <row r="805" spans="1:20" x14ac:dyDescent="0.25">
      <c r="A805" s="3" t="s">
        <v>22</v>
      </c>
      <c r="B805" s="3" t="s">
        <v>296</v>
      </c>
      <c r="C805" s="3">
        <v>0</v>
      </c>
      <c r="D805" s="3" t="s">
        <v>404</v>
      </c>
      <c r="E805" s="3" t="s">
        <v>408</v>
      </c>
      <c r="F805" s="3" t="s">
        <v>404</v>
      </c>
      <c r="G805" s="3" t="s">
        <v>416</v>
      </c>
      <c r="H805" s="3" t="s">
        <v>422</v>
      </c>
      <c r="I805" s="3" t="s">
        <v>1185</v>
      </c>
      <c r="J805" s="3" t="s">
        <v>1470</v>
      </c>
      <c r="K805" s="3" t="s">
        <v>1484</v>
      </c>
      <c r="L805" s="3" t="s">
        <v>1488</v>
      </c>
      <c r="M805" s="3" t="s">
        <v>1503</v>
      </c>
      <c r="N805" s="3">
        <v>418839</v>
      </c>
      <c r="P805" s="3">
        <v>2997078</v>
      </c>
      <c r="Q805" s="4">
        <f t="shared" si="24"/>
        <v>45923</v>
      </c>
      <c r="R805" s="5">
        <f t="shared" si="25"/>
        <v>418839</v>
      </c>
      <c r="S805" s="5" t="str">
        <f>VLOOKUP(A805,コード等整理!$A$3:$C$17,2,FALSE)</f>
        <v>BS</v>
      </c>
      <c r="T805" s="3">
        <f>VLOOKUP(A805,コード等整理!$A$3:$C$17,3,FALSE)</f>
        <v>10</v>
      </c>
    </row>
    <row r="806" spans="1:20" x14ac:dyDescent="0.25">
      <c r="A806" s="3" t="s">
        <v>27</v>
      </c>
      <c r="B806" s="3" t="s">
        <v>296</v>
      </c>
      <c r="C806" s="3">
        <v>0</v>
      </c>
      <c r="D806" s="3" t="s">
        <v>401</v>
      </c>
      <c r="E806" s="3" t="s">
        <v>407</v>
      </c>
      <c r="F806" s="3" t="s">
        <v>401</v>
      </c>
      <c r="G806" s="3" t="s">
        <v>411</v>
      </c>
      <c r="H806" s="3" t="s">
        <v>418</v>
      </c>
      <c r="I806" s="3" t="s">
        <v>1186</v>
      </c>
      <c r="J806" s="3" t="s">
        <v>1469</v>
      </c>
      <c r="K806" s="3" t="s">
        <v>1480</v>
      </c>
      <c r="L806" s="3" t="s">
        <v>1494</v>
      </c>
      <c r="M806" s="3" t="s">
        <v>1497</v>
      </c>
      <c r="O806" s="3">
        <v>380943</v>
      </c>
      <c r="P806" s="3">
        <v>1955432</v>
      </c>
      <c r="Q806" s="4">
        <f t="shared" si="24"/>
        <v>45923</v>
      </c>
      <c r="R806" s="5">
        <f t="shared" si="25"/>
        <v>-380943</v>
      </c>
      <c r="S806" s="5" t="str">
        <f>VLOOKUP(A806,コード等整理!$A$3:$C$17,2,FALSE)</f>
        <v>BS</v>
      </c>
      <c r="T806" s="3">
        <f>VLOOKUP(A806,コード等整理!$A$3:$C$17,3,FALSE)</f>
        <v>20</v>
      </c>
    </row>
    <row r="807" spans="1:20" x14ac:dyDescent="0.25">
      <c r="A807" s="3" t="s">
        <v>28</v>
      </c>
      <c r="B807" s="3" t="s">
        <v>296</v>
      </c>
      <c r="C807" s="3">
        <v>0</v>
      </c>
      <c r="D807" s="3" t="s">
        <v>405</v>
      </c>
      <c r="E807" s="3" t="s">
        <v>407</v>
      </c>
      <c r="F807" s="3" t="s">
        <v>405</v>
      </c>
      <c r="G807" s="3" t="s">
        <v>24</v>
      </c>
      <c r="H807" s="3" t="s">
        <v>420</v>
      </c>
      <c r="I807" s="3" t="s">
        <v>1187</v>
      </c>
      <c r="J807" s="3" t="s">
        <v>1467</v>
      </c>
      <c r="K807" s="3" t="s">
        <v>1485</v>
      </c>
      <c r="L807" s="3" t="s">
        <v>1494</v>
      </c>
      <c r="M807" s="3" t="s">
        <v>1503</v>
      </c>
      <c r="O807" s="3">
        <v>46252</v>
      </c>
      <c r="P807" s="3">
        <v>616456</v>
      </c>
      <c r="Q807" s="4">
        <f t="shared" si="24"/>
        <v>45923</v>
      </c>
      <c r="R807" s="5">
        <f t="shared" si="25"/>
        <v>-46252</v>
      </c>
      <c r="S807" s="5" t="str">
        <f>VLOOKUP(A807,コード等整理!$A$3:$C$17,2,FALSE)</f>
        <v>BS</v>
      </c>
      <c r="T807" s="3">
        <f>VLOOKUP(A807,コード等整理!$A$3:$C$17,3,FALSE)</f>
        <v>40</v>
      </c>
    </row>
    <row r="808" spans="1:20" x14ac:dyDescent="0.25">
      <c r="A808" s="3" t="s">
        <v>28</v>
      </c>
      <c r="B808" s="3" t="s">
        <v>297</v>
      </c>
      <c r="C808" s="3">
        <v>0</v>
      </c>
      <c r="D808" s="3" t="s">
        <v>398</v>
      </c>
      <c r="E808" s="3" t="s">
        <v>407</v>
      </c>
      <c r="F808" s="3" t="s">
        <v>398</v>
      </c>
      <c r="G808" s="3" t="s">
        <v>24</v>
      </c>
      <c r="H808" s="3" t="s">
        <v>424</v>
      </c>
      <c r="I808" s="3" t="s">
        <v>1188</v>
      </c>
      <c r="J808" s="3" t="s">
        <v>1474</v>
      </c>
      <c r="K808" s="3" t="s">
        <v>1482</v>
      </c>
      <c r="L808" s="3" t="s">
        <v>19</v>
      </c>
      <c r="M808" s="3" t="s">
        <v>1497</v>
      </c>
      <c r="O808" s="3">
        <v>90371</v>
      </c>
      <c r="P808" s="3">
        <v>1321146</v>
      </c>
      <c r="Q808" s="4">
        <f t="shared" si="24"/>
        <v>45924</v>
      </c>
      <c r="R808" s="5">
        <f t="shared" si="25"/>
        <v>-90371</v>
      </c>
      <c r="S808" s="5" t="str">
        <f>VLOOKUP(A808,コード等整理!$A$3:$C$17,2,FALSE)</f>
        <v>BS</v>
      </c>
      <c r="T808" s="3">
        <f>VLOOKUP(A808,コード等整理!$A$3:$C$17,3,FALSE)</f>
        <v>40</v>
      </c>
    </row>
    <row r="809" spans="1:20" x14ac:dyDescent="0.25">
      <c r="A809" s="3" t="s">
        <v>26</v>
      </c>
      <c r="B809" s="3" t="s">
        <v>297</v>
      </c>
      <c r="C809" s="3">
        <v>0</v>
      </c>
      <c r="D809" s="3" t="s">
        <v>405</v>
      </c>
      <c r="E809" s="3" t="s">
        <v>408</v>
      </c>
      <c r="F809" s="3" t="s">
        <v>405</v>
      </c>
      <c r="G809" s="3" t="s">
        <v>24</v>
      </c>
      <c r="H809" s="3" t="s">
        <v>424</v>
      </c>
      <c r="I809" s="3" t="s">
        <v>1189</v>
      </c>
      <c r="J809" s="3" t="s">
        <v>1468</v>
      </c>
      <c r="K809" s="3" t="s">
        <v>1486</v>
      </c>
      <c r="L809" s="3" t="s">
        <v>1487</v>
      </c>
      <c r="M809" s="3" t="s">
        <v>1498</v>
      </c>
      <c r="N809" s="3">
        <v>360373</v>
      </c>
      <c r="P809" s="3">
        <v>2465794</v>
      </c>
      <c r="Q809" s="4">
        <f t="shared" si="24"/>
        <v>45924</v>
      </c>
      <c r="R809" s="5">
        <f t="shared" si="25"/>
        <v>360373</v>
      </c>
      <c r="S809" s="5" t="str">
        <f>VLOOKUP(A809,コード等整理!$A$3:$C$17,2,FALSE)</f>
        <v>BS</v>
      </c>
      <c r="T809" s="3">
        <f>VLOOKUP(A809,コード等整理!$A$3:$C$17,3,FALSE)</f>
        <v>30</v>
      </c>
    </row>
    <row r="810" spans="1:20" x14ac:dyDescent="0.25">
      <c r="A810" s="3" t="s">
        <v>27</v>
      </c>
      <c r="B810" s="3" t="s">
        <v>297</v>
      </c>
      <c r="C810" s="3">
        <v>0</v>
      </c>
      <c r="D810" s="3" t="s">
        <v>405</v>
      </c>
      <c r="E810" s="3" t="s">
        <v>407</v>
      </c>
      <c r="F810" s="3" t="s">
        <v>405</v>
      </c>
      <c r="G810" s="3" t="s">
        <v>416</v>
      </c>
      <c r="H810" s="3" t="s">
        <v>422</v>
      </c>
      <c r="I810" s="3" t="s">
        <v>1190</v>
      </c>
      <c r="J810" s="3" t="s">
        <v>1475</v>
      </c>
      <c r="K810" s="3" t="s">
        <v>1477</v>
      </c>
      <c r="L810" s="3" t="s">
        <v>1494</v>
      </c>
      <c r="M810" s="3" t="s">
        <v>1497</v>
      </c>
      <c r="O810" s="3">
        <v>12877</v>
      </c>
      <c r="P810" s="3">
        <v>2908984</v>
      </c>
      <c r="Q810" s="4">
        <f t="shared" si="24"/>
        <v>45924</v>
      </c>
      <c r="R810" s="5">
        <f t="shared" si="25"/>
        <v>-12877</v>
      </c>
      <c r="S810" s="5" t="str">
        <f>VLOOKUP(A810,コード等整理!$A$3:$C$17,2,FALSE)</f>
        <v>BS</v>
      </c>
      <c r="T810" s="3">
        <f>VLOOKUP(A810,コード等整理!$A$3:$C$17,3,FALSE)</f>
        <v>20</v>
      </c>
    </row>
    <row r="811" spans="1:20" x14ac:dyDescent="0.25">
      <c r="A811" s="3" t="s">
        <v>21</v>
      </c>
      <c r="B811" s="3" t="s">
        <v>297</v>
      </c>
      <c r="C811" s="3">
        <v>0</v>
      </c>
      <c r="D811" s="3" t="s">
        <v>397</v>
      </c>
      <c r="E811" s="3" t="s">
        <v>408</v>
      </c>
      <c r="F811" s="3" t="s">
        <v>397</v>
      </c>
      <c r="G811" s="3" t="s">
        <v>417</v>
      </c>
      <c r="H811" s="3" t="s">
        <v>421</v>
      </c>
      <c r="I811" s="3" t="s">
        <v>1191</v>
      </c>
      <c r="J811" s="3" t="s">
        <v>1471</v>
      </c>
      <c r="K811" s="3" t="s">
        <v>1481</v>
      </c>
      <c r="L811" s="3" t="s">
        <v>1494</v>
      </c>
      <c r="M811" s="3" t="s">
        <v>1501</v>
      </c>
      <c r="O811" s="3">
        <v>233398</v>
      </c>
      <c r="P811" s="3">
        <v>2695949</v>
      </c>
      <c r="Q811" s="4">
        <f t="shared" si="24"/>
        <v>45924</v>
      </c>
      <c r="R811" s="5">
        <f t="shared" si="25"/>
        <v>-233398</v>
      </c>
      <c r="S811" s="5" t="str">
        <f>VLOOKUP(A811,コード等整理!$A$3:$C$17,2,FALSE)</f>
        <v>PL</v>
      </c>
      <c r="T811" s="3">
        <f>VLOOKUP(A811,コード等整理!$A$3:$C$17,3,FALSE)</f>
        <v>120</v>
      </c>
    </row>
    <row r="812" spans="1:20" x14ac:dyDescent="0.25">
      <c r="A812" s="3" t="s">
        <v>28</v>
      </c>
      <c r="B812" s="3" t="s">
        <v>297</v>
      </c>
      <c r="C812" s="3">
        <v>0</v>
      </c>
      <c r="D812" s="3" t="s">
        <v>396</v>
      </c>
      <c r="E812" s="3" t="s">
        <v>406</v>
      </c>
      <c r="F812" s="3" t="s">
        <v>396</v>
      </c>
      <c r="G812" s="3" t="s">
        <v>414</v>
      </c>
      <c r="H812" s="3" t="s">
        <v>418</v>
      </c>
      <c r="I812" s="3" t="s">
        <v>1192</v>
      </c>
      <c r="J812" s="3" t="s">
        <v>1469</v>
      </c>
      <c r="K812" s="3" t="s">
        <v>1484</v>
      </c>
      <c r="L812" s="3" t="s">
        <v>1494</v>
      </c>
      <c r="M812" s="3" t="s">
        <v>1501</v>
      </c>
      <c r="N812" s="3">
        <v>234347</v>
      </c>
      <c r="P812" s="3">
        <v>2844869</v>
      </c>
      <c r="Q812" s="4">
        <f t="shared" si="24"/>
        <v>45924</v>
      </c>
      <c r="R812" s="5">
        <f t="shared" si="25"/>
        <v>234347</v>
      </c>
      <c r="S812" s="5" t="str">
        <f>VLOOKUP(A812,コード等整理!$A$3:$C$17,2,FALSE)</f>
        <v>BS</v>
      </c>
      <c r="T812" s="3">
        <f>VLOOKUP(A812,コード等整理!$A$3:$C$17,3,FALSE)</f>
        <v>40</v>
      </c>
    </row>
    <row r="813" spans="1:20" x14ac:dyDescent="0.25">
      <c r="A813" s="3" t="s">
        <v>17</v>
      </c>
      <c r="B813" s="3" t="s">
        <v>298</v>
      </c>
      <c r="C813" s="3">
        <v>0</v>
      </c>
      <c r="D813" s="3" t="s">
        <v>398</v>
      </c>
      <c r="E813" s="3" t="s">
        <v>407</v>
      </c>
      <c r="F813" s="3" t="s">
        <v>398</v>
      </c>
      <c r="G813" s="3" t="s">
        <v>417</v>
      </c>
      <c r="H813" s="3" t="s">
        <v>422</v>
      </c>
      <c r="I813" s="3" t="s">
        <v>1193</v>
      </c>
      <c r="J813" s="3" t="s">
        <v>1469</v>
      </c>
      <c r="K813" s="3" t="s">
        <v>1480</v>
      </c>
      <c r="L813" s="3" t="s">
        <v>1487</v>
      </c>
      <c r="M813" s="3" t="s">
        <v>1499</v>
      </c>
      <c r="N813" s="3">
        <v>398267</v>
      </c>
      <c r="P813" s="3">
        <v>2876029</v>
      </c>
      <c r="Q813" s="4">
        <f t="shared" si="24"/>
        <v>45925</v>
      </c>
      <c r="R813" s="5">
        <f t="shared" si="25"/>
        <v>398267</v>
      </c>
      <c r="S813" s="5" t="str">
        <f>VLOOKUP(A813,コード等整理!$A$3:$C$17,2,FALSE)</f>
        <v>PL</v>
      </c>
      <c r="T813" s="3">
        <f>VLOOKUP(A813,コード等整理!$A$3:$C$17,3,FALSE)</f>
        <v>150</v>
      </c>
    </row>
    <row r="814" spans="1:20" x14ac:dyDescent="0.25">
      <c r="A814" s="3" t="s">
        <v>26</v>
      </c>
      <c r="B814" s="3" t="s">
        <v>298</v>
      </c>
      <c r="C814" s="3">
        <v>0</v>
      </c>
      <c r="D814" s="3" t="s">
        <v>404</v>
      </c>
      <c r="E814" s="3" t="s">
        <v>407</v>
      </c>
      <c r="F814" s="3" t="s">
        <v>404</v>
      </c>
      <c r="G814" s="3" t="s">
        <v>412</v>
      </c>
      <c r="H814" s="3" t="s">
        <v>423</v>
      </c>
      <c r="I814" s="3" t="s">
        <v>1194</v>
      </c>
      <c r="J814" s="3" t="s">
        <v>1467</v>
      </c>
      <c r="K814" s="3" t="s">
        <v>1486</v>
      </c>
      <c r="L814" s="3" t="s">
        <v>1494</v>
      </c>
      <c r="M814" s="3" t="s">
        <v>1501</v>
      </c>
      <c r="N814" s="3">
        <v>228155</v>
      </c>
      <c r="P814" s="3">
        <v>1956396</v>
      </c>
      <c r="Q814" s="4">
        <f t="shared" si="24"/>
        <v>45925</v>
      </c>
      <c r="R814" s="5">
        <f t="shared" si="25"/>
        <v>228155</v>
      </c>
      <c r="S814" s="5" t="str">
        <f>VLOOKUP(A814,コード等整理!$A$3:$C$17,2,FALSE)</f>
        <v>BS</v>
      </c>
      <c r="T814" s="3">
        <f>VLOOKUP(A814,コード等整理!$A$3:$C$17,3,FALSE)</f>
        <v>30</v>
      </c>
    </row>
    <row r="815" spans="1:20" x14ac:dyDescent="0.25">
      <c r="A815" s="3" t="s">
        <v>23</v>
      </c>
      <c r="B815" s="3" t="s">
        <v>298</v>
      </c>
      <c r="C815" s="3">
        <v>0</v>
      </c>
      <c r="D815" s="3" t="s">
        <v>397</v>
      </c>
      <c r="E815" s="3" t="s">
        <v>406</v>
      </c>
      <c r="F815" s="3" t="s">
        <v>397</v>
      </c>
      <c r="G815" s="3" t="s">
        <v>415</v>
      </c>
      <c r="H815" s="3" t="s">
        <v>424</v>
      </c>
      <c r="I815" s="3" t="s">
        <v>1195</v>
      </c>
      <c r="J815" s="3" t="s">
        <v>1470</v>
      </c>
      <c r="K815" s="3" t="s">
        <v>1480</v>
      </c>
      <c r="L815" s="3" t="s">
        <v>1489</v>
      </c>
      <c r="M815" s="3" t="s">
        <v>1495</v>
      </c>
      <c r="N815" s="3">
        <v>294464</v>
      </c>
      <c r="P815" s="3">
        <v>727354</v>
      </c>
      <c r="Q815" s="4">
        <f t="shared" si="24"/>
        <v>45925</v>
      </c>
      <c r="R815" s="5">
        <f t="shared" si="25"/>
        <v>294464</v>
      </c>
      <c r="S815" s="5" t="str">
        <f>VLOOKUP(A815,コード等整理!$A$3:$C$17,2,FALSE)</f>
        <v>PL</v>
      </c>
      <c r="T815" s="3">
        <f>VLOOKUP(A815,コード等整理!$A$3:$C$17,3,FALSE)</f>
        <v>130</v>
      </c>
    </row>
    <row r="816" spans="1:20" x14ac:dyDescent="0.25">
      <c r="A816" s="3" t="s">
        <v>27</v>
      </c>
      <c r="B816" s="3" t="s">
        <v>299</v>
      </c>
      <c r="C816" s="3">
        <v>0</v>
      </c>
      <c r="D816" s="3" t="s">
        <v>400</v>
      </c>
      <c r="E816" s="3" t="s">
        <v>406</v>
      </c>
      <c r="F816" s="3" t="s">
        <v>400</v>
      </c>
      <c r="G816" s="3" t="s">
        <v>417</v>
      </c>
      <c r="H816" s="3" t="s">
        <v>418</v>
      </c>
      <c r="I816" s="3" t="s">
        <v>1196</v>
      </c>
      <c r="J816" s="3" t="s">
        <v>1476</v>
      </c>
      <c r="K816" s="3" t="s">
        <v>1484</v>
      </c>
      <c r="L816" s="3" t="s">
        <v>21</v>
      </c>
      <c r="M816" s="3" t="s">
        <v>1498</v>
      </c>
      <c r="N816" s="3">
        <v>453032</v>
      </c>
      <c r="P816" s="3">
        <v>2953182</v>
      </c>
      <c r="Q816" s="4">
        <f t="shared" si="24"/>
        <v>45926</v>
      </c>
      <c r="R816" s="5">
        <f t="shared" si="25"/>
        <v>453032</v>
      </c>
      <c r="S816" s="5" t="str">
        <f>VLOOKUP(A816,コード等整理!$A$3:$C$17,2,FALSE)</f>
        <v>BS</v>
      </c>
      <c r="T816" s="3">
        <f>VLOOKUP(A816,コード等整理!$A$3:$C$17,3,FALSE)</f>
        <v>20</v>
      </c>
    </row>
    <row r="817" spans="1:20" x14ac:dyDescent="0.25">
      <c r="A817" s="3" t="s">
        <v>19</v>
      </c>
      <c r="B817" s="3" t="s">
        <v>299</v>
      </c>
      <c r="C817" s="3">
        <v>0</v>
      </c>
      <c r="D817" s="3" t="s">
        <v>397</v>
      </c>
      <c r="E817" s="3" t="s">
        <v>408</v>
      </c>
      <c r="F817" s="3" t="s">
        <v>397</v>
      </c>
      <c r="G817" s="3" t="s">
        <v>414</v>
      </c>
      <c r="H817" s="3" t="s">
        <v>421</v>
      </c>
      <c r="I817" s="3" t="s">
        <v>1197</v>
      </c>
      <c r="J817" s="3" t="s">
        <v>1470</v>
      </c>
      <c r="K817" s="3" t="s">
        <v>1477</v>
      </c>
      <c r="L817" s="3" t="s">
        <v>1490</v>
      </c>
      <c r="M817" s="3" t="s">
        <v>1496</v>
      </c>
      <c r="O817" s="3">
        <v>292457</v>
      </c>
      <c r="P817" s="3">
        <v>2498221</v>
      </c>
      <c r="Q817" s="4">
        <f t="shared" si="24"/>
        <v>45926</v>
      </c>
      <c r="R817" s="5">
        <f t="shared" si="25"/>
        <v>-292457</v>
      </c>
      <c r="S817" s="5" t="str">
        <f>VLOOKUP(A817,コード等整理!$A$3:$C$17,2,FALSE)</f>
        <v>PL</v>
      </c>
      <c r="T817" s="3">
        <f>VLOOKUP(A817,コード等整理!$A$3:$C$17,3,FALSE)</f>
        <v>100</v>
      </c>
    </row>
    <row r="818" spans="1:20" x14ac:dyDescent="0.25">
      <c r="A818" s="3" t="s">
        <v>26</v>
      </c>
      <c r="B818" s="3" t="s">
        <v>299</v>
      </c>
      <c r="C818" s="3">
        <v>0</v>
      </c>
      <c r="D818" s="3" t="s">
        <v>402</v>
      </c>
      <c r="E818" s="3" t="s">
        <v>406</v>
      </c>
      <c r="F818" s="3" t="s">
        <v>402</v>
      </c>
      <c r="G818" s="3" t="s">
        <v>415</v>
      </c>
      <c r="H818" s="3" t="s">
        <v>422</v>
      </c>
      <c r="I818" s="3" t="s">
        <v>1198</v>
      </c>
      <c r="J818" s="3" t="s">
        <v>1472</v>
      </c>
      <c r="K818" s="3" t="s">
        <v>1485</v>
      </c>
      <c r="L818" s="3" t="s">
        <v>1494</v>
      </c>
      <c r="M818" s="3" t="s">
        <v>1502</v>
      </c>
      <c r="N818" s="3">
        <v>212613</v>
      </c>
      <c r="P818" s="3">
        <v>1800722</v>
      </c>
      <c r="Q818" s="4">
        <f t="shared" si="24"/>
        <v>45926</v>
      </c>
      <c r="R818" s="5">
        <f t="shared" si="25"/>
        <v>212613</v>
      </c>
      <c r="S818" s="5" t="str">
        <f>VLOOKUP(A818,コード等整理!$A$3:$C$17,2,FALSE)</f>
        <v>BS</v>
      </c>
      <c r="T818" s="3">
        <f>VLOOKUP(A818,コード等整理!$A$3:$C$17,3,FALSE)</f>
        <v>30</v>
      </c>
    </row>
    <row r="819" spans="1:20" x14ac:dyDescent="0.25">
      <c r="A819" s="3" t="s">
        <v>20</v>
      </c>
      <c r="B819" s="3" t="s">
        <v>299</v>
      </c>
      <c r="C819" s="3">
        <v>0</v>
      </c>
      <c r="D819" s="3" t="s">
        <v>399</v>
      </c>
      <c r="E819" s="3" t="s">
        <v>406</v>
      </c>
      <c r="F819" s="3" t="s">
        <v>399</v>
      </c>
      <c r="G819" s="3" t="s">
        <v>417</v>
      </c>
      <c r="H819" s="3" t="s">
        <v>422</v>
      </c>
      <c r="I819" s="3" t="s">
        <v>1199</v>
      </c>
      <c r="J819" s="3" t="s">
        <v>1471</v>
      </c>
      <c r="K819" s="3" t="s">
        <v>1480</v>
      </c>
      <c r="L819" s="3" t="s">
        <v>1491</v>
      </c>
      <c r="M819" s="3" t="s">
        <v>1500</v>
      </c>
      <c r="N819" s="3">
        <v>324345</v>
      </c>
      <c r="P819" s="3">
        <v>1113993</v>
      </c>
      <c r="Q819" s="4">
        <f t="shared" si="24"/>
        <v>45926</v>
      </c>
      <c r="R819" s="5">
        <f t="shared" si="25"/>
        <v>324345</v>
      </c>
      <c r="S819" s="5" t="str">
        <f>VLOOKUP(A819,コード等整理!$A$3:$C$17,2,FALSE)</f>
        <v>PL</v>
      </c>
      <c r="T819" s="3">
        <f>VLOOKUP(A819,コード等整理!$A$3:$C$17,3,FALSE)</f>
        <v>110</v>
      </c>
    </row>
    <row r="820" spans="1:20" x14ac:dyDescent="0.25">
      <c r="A820" s="3" t="s">
        <v>28</v>
      </c>
      <c r="B820" s="3" t="s">
        <v>300</v>
      </c>
      <c r="C820" s="3">
        <v>0</v>
      </c>
      <c r="D820" s="3" t="s">
        <v>397</v>
      </c>
      <c r="E820" s="3" t="s">
        <v>408</v>
      </c>
      <c r="F820" s="3" t="s">
        <v>397</v>
      </c>
      <c r="G820" s="3" t="s">
        <v>415</v>
      </c>
      <c r="H820" s="3" t="s">
        <v>424</v>
      </c>
      <c r="I820" s="3" t="s">
        <v>1200</v>
      </c>
      <c r="J820" s="3" t="s">
        <v>1470</v>
      </c>
      <c r="K820" s="3" t="s">
        <v>1486</v>
      </c>
      <c r="L820" s="3" t="s">
        <v>1491</v>
      </c>
      <c r="M820" s="3" t="s">
        <v>1499</v>
      </c>
      <c r="O820" s="3">
        <v>488564</v>
      </c>
      <c r="P820" s="3">
        <v>891319</v>
      </c>
      <c r="Q820" s="4">
        <f t="shared" si="24"/>
        <v>45927</v>
      </c>
      <c r="R820" s="5">
        <f t="shared" si="25"/>
        <v>-488564</v>
      </c>
      <c r="S820" s="5" t="str">
        <f>VLOOKUP(A820,コード等整理!$A$3:$C$17,2,FALSE)</f>
        <v>BS</v>
      </c>
      <c r="T820" s="3">
        <f>VLOOKUP(A820,コード等整理!$A$3:$C$17,3,FALSE)</f>
        <v>40</v>
      </c>
    </row>
    <row r="821" spans="1:20" x14ac:dyDescent="0.25">
      <c r="A821" s="3" t="s">
        <v>24</v>
      </c>
      <c r="B821" s="3" t="s">
        <v>300</v>
      </c>
      <c r="C821" s="3">
        <v>0</v>
      </c>
      <c r="D821" s="3" t="s">
        <v>402</v>
      </c>
      <c r="E821" s="3" t="s">
        <v>406</v>
      </c>
      <c r="F821" s="3" t="s">
        <v>402</v>
      </c>
      <c r="G821" s="3" t="s">
        <v>413</v>
      </c>
      <c r="H821" s="3" t="s">
        <v>424</v>
      </c>
      <c r="I821" s="3" t="s">
        <v>1201</v>
      </c>
      <c r="J821" s="3" t="s">
        <v>1468</v>
      </c>
      <c r="K821" s="3" t="s">
        <v>1484</v>
      </c>
      <c r="L821" s="3" t="s">
        <v>19</v>
      </c>
      <c r="M821" s="3" t="s">
        <v>1501</v>
      </c>
      <c r="O821" s="3">
        <v>448490</v>
      </c>
      <c r="P821" s="3">
        <v>2860827</v>
      </c>
      <c r="Q821" s="4">
        <f t="shared" si="24"/>
        <v>45927</v>
      </c>
      <c r="R821" s="5">
        <f t="shared" si="25"/>
        <v>-448490</v>
      </c>
      <c r="S821" s="5" t="str">
        <f>VLOOKUP(A821,コード等整理!$A$3:$C$17,2,FALSE)</f>
        <v>PL</v>
      </c>
      <c r="T821" s="3">
        <f>VLOOKUP(A821,コード等整理!$A$3:$C$17,3,FALSE)</f>
        <v>140</v>
      </c>
    </row>
    <row r="822" spans="1:20" x14ac:dyDescent="0.25">
      <c r="A822" s="3" t="s">
        <v>27</v>
      </c>
      <c r="B822" s="3" t="s">
        <v>301</v>
      </c>
      <c r="C822" s="3">
        <v>0</v>
      </c>
      <c r="D822" s="3" t="s">
        <v>405</v>
      </c>
      <c r="E822" s="3" t="s">
        <v>407</v>
      </c>
      <c r="F822" s="3" t="s">
        <v>405</v>
      </c>
      <c r="G822" s="3" t="s">
        <v>413</v>
      </c>
      <c r="H822" s="3" t="s">
        <v>420</v>
      </c>
      <c r="I822" s="3" t="s">
        <v>1202</v>
      </c>
      <c r="J822" s="3" t="s">
        <v>1474</v>
      </c>
      <c r="K822" s="3" t="s">
        <v>1478</v>
      </c>
      <c r="L822" s="3" t="s">
        <v>1488</v>
      </c>
      <c r="M822" s="3" t="s">
        <v>1498</v>
      </c>
      <c r="O822" s="3">
        <v>219101</v>
      </c>
      <c r="P822" s="3">
        <v>2587791</v>
      </c>
      <c r="Q822" s="4">
        <f t="shared" si="24"/>
        <v>45928</v>
      </c>
      <c r="R822" s="5">
        <f t="shared" si="25"/>
        <v>-219101</v>
      </c>
      <c r="S822" s="5" t="str">
        <f>VLOOKUP(A822,コード等整理!$A$3:$C$17,2,FALSE)</f>
        <v>BS</v>
      </c>
      <c r="T822" s="3">
        <f>VLOOKUP(A822,コード等整理!$A$3:$C$17,3,FALSE)</f>
        <v>20</v>
      </c>
    </row>
    <row r="823" spans="1:20" x14ac:dyDescent="0.25">
      <c r="A823" s="3" t="s">
        <v>17</v>
      </c>
      <c r="B823" s="3" t="s">
        <v>302</v>
      </c>
      <c r="C823" s="3">
        <v>0</v>
      </c>
      <c r="D823" s="3" t="s">
        <v>401</v>
      </c>
      <c r="E823" s="3" t="s">
        <v>406</v>
      </c>
      <c r="F823" s="3" t="s">
        <v>401</v>
      </c>
      <c r="G823" s="3" t="s">
        <v>417</v>
      </c>
      <c r="H823" s="3" t="s">
        <v>419</v>
      </c>
      <c r="I823" s="3" t="s">
        <v>1203</v>
      </c>
      <c r="J823" s="3" t="s">
        <v>1470</v>
      </c>
      <c r="K823" s="3" t="s">
        <v>1477</v>
      </c>
      <c r="L823" s="3" t="s">
        <v>1490</v>
      </c>
      <c r="M823" s="3" t="s">
        <v>1497</v>
      </c>
      <c r="O823" s="3">
        <v>186177</v>
      </c>
      <c r="P823" s="3">
        <v>1259640</v>
      </c>
      <c r="Q823" s="4">
        <f t="shared" si="24"/>
        <v>45929</v>
      </c>
      <c r="R823" s="5">
        <f t="shared" si="25"/>
        <v>-186177</v>
      </c>
      <c r="S823" s="5" t="str">
        <f>VLOOKUP(A823,コード等整理!$A$3:$C$17,2,FALSE)</f>
        <v>PL</v>
      </c>
      <c r="T823" s="3">
        <f>VLOOKUP(A823,コード等整理!$A$3:$C$17,3,FALSE)</f>
        <v>150</v>
      </c>
    </row>
    <row r="824" spans="1:20" x14ac:dyDescent="0.25">
      <c r="A824" s="3" t="s">
        <v>22</v>
      </c>
      <c r="B824" s="3" t="s">
        <v>302</v>
      </c>
      <c r="C824" s="3">
        <v>0</v>
      </c>
      <c r="D824" s="3" t="s">
        <v>398</v>
      </c>
      <c r="E824" s="3" t="s">
        <v>408</v>
      </c>
      <c r="F824" s="3" t="s">
        <v>398</v>
      </c>
      <c r="G824" s="3" t="s">
        <v>411</v>
      </c>
      <c r="H824" s="3" t="s">
        <v>423</v>
      </c>
      <c r="I824" s="3" t="s">
        <v>1204</v>
      </c>
      <c r="J824" s="3" t="s">
        <v>1473</v>
      </c>
      <c r="K824" s="3" t="s">
        <v>1486</v>
      </c>
      <c r="L824" s="3" t="s">
        <v>1489</v>
      </c>
      <c r="M824" s="3" t="s">
        <v>1496</v>
      </c>
      <c r="O824" s="3">
        <v>347981</v>
      </c>
      <c r="P824" s="3">
        <v>769726</v>
      </c>
      <c r="Q824" s="4">
        <f t="shared" si="24"/>
        <v>45929</v>
      </c>
      <c r="R824" s="5">
        <f t="shared" si="25"/>
        <v>-347981</v>
      </c>
      <c r="S824" s="5" t="str">
        <f>VLOOKUP(A824,コード等整理!$A$3:$C$17,2,FALSE)</f>
        <v>BS</v>
      </c>
      <c r="T824" s="3">
        <f>VLOOKUP(A824,コード等整理!$A$3:$C$17,3,FALSE)</f>
        <v>10</v>
      </c>
    </row>
    <row r="825" spans="1:20" x14ac:dyDescent="0.25">
      <c r="A825" s="3" t="s">
        <v>27</v>
      </c>
      <c r="B825" s="3" t="s">
        <v>303</v>
      </c>
      <c r="C825" s="3">
        <v>0</v>
      </c>
      <c r="D825" s="3" t="s">
        <v>399</v>
      </c>
      <c r="E825" s="3" t="s">
        <v>407</v>
      </c>
      <c r="F825" s="3" t="s">
        <v>399</v>
      </c>
      <c r="G825" s="3" t="s">
        <v>412</v>
      </c>
      <c r="H825" s="3" t="s">
        <v>422</v>
      </c>
      <c r="I825" s="3" t="s">
        <v>1205</v>
      </c>
      <c r="J825" s="3" t="s">
        <v>1469</v>
      </c>
      <c r="K825" s="3" t="s">
        <v>1479</v>
      </c>
      <c r="L825" s="3" t="s">
        <v>1487</v>
      </c>
      <c r="M825" s="3" t="s">
        <v>1498</v>
      </c>
      <c r="N825" s="3">
        <v>46197</v>
      </c>
      <c r="P825" s="3">
        <v>2905766</v>
      </c>
      <c r="Q825" s="4">
        <f t="shared" si="24"/>
        <v>45930</v>
      </c>
      <c r="R825" s="5">
        <f t="shared" si="25"/>
        <v>46197</v>
      </c>
      <c r="S825" s="5" t="str">
        <f>VLOOKUP(A825,コード等整理!$A$3:$C$17,2,FALSE)</f>
        <v>BS</v>
      </c>
      <c r="T825" s="3">
        <f>VLOOKUP(A825,コード等整理!$A$3:$C$17,3,FALSE)</f>
        <v>20</v>
      </c>
    </row>
    <row r="826" spans="1:20" x14ac:dyDescent="0.25">
      <c r="A826" s="3" t="s">
        <v>30</v>
      </c>
      <c r="B826" s="3" t="s">
        <v>303</v>
      </c>
      <c r="C826" s="3">
        <v>0</v>
      </c>
      <c r="D826" s="3" t="s">
        <v>405</v>
      </c>
      <c r="E826" s="3" t="s">
        <v>408</v>
      </c>
      <c r="F826" s="3" t="s">
        <v>405</v>
      </c>
      <c r="G826" s="3" t="s">
        <v>409</v>
      </c>
      <c r="H826" s="3" t="s">
        <v>421</v>
      </c>
      <c r="I826" s="3" t="s">
        <v>1206</v>
      </c>
      <c r="J826" s="3" t="s">
        <v>1473</v>
      </c>
      <c r="K826" s="3" t="s">
        <v>1478</v>
      </c>
      <c r="L826" s="3" t="s">
        <v>1491</v>
      </c>
      <c r="M826" s="3" t="s">
        <v>1502</v>
      </c>
      <c r="O826" s="3">
        <v>406458</v>
      </c>
      <c r="P826" s="3">
        <v>1123597</v>
      </c>
      <c r="Q826" s="4">
        <f t="shared" si="24"/>
        <v>45930</v>
      </c>
      <c r="R826" s="5">
        <f t="shared" si="25"/>
        <v>-406458</v>
      </c>
      <c r="S826" s="5" t="str">
        <f>VLOOKUP(A826,コード等整理!$A$3:$C$17,2,FALSE)</f>
        <v>PL</v>
      </c>
      <c r="T826" s="3">
        <f>VLOOKUP(A826,コード等整理!$A$3:$C$17,3,FALSE)</f>
        <v>70</v>
      </c>
    </row>
    <row r="827" spans="1:20" x14ac:dyDescent="0.25">
      <c r="A827" s="3" t="s">
        <v>20</v>
      </c>
      <c r="B827" s="3" t="s">
        <v>303</v>
      </c>
      <c r="C827" s="3">
        <v>0</v>
      </c>
      <c r="D827" s="3" t="s">
        <v>399</v>
      </c>
      <c r="E827" s="3" t="s">
        <v>406</v>
      </c>
      <c r="F827" s="3" t="s">
        <v>399</v>
      </c>
      <c r="G827" s="3" t="s">
        <v>415</v>
      </c>
      <c r="H827" s="3" t="s">
        <v>419</v>
      </c>
      <c r="I827" s="3" t="s">
        <v>1207</v>
      </c>
      <c r="J827" s="3" t="s">
        <v>1471</v>
      </c>
      <c r="K827" s="3" t="s">
        <v>1480</v>
      </c>
      <c r="L827" s="3" t="s">
        <v>1489</v>
      </c>
      <c r="M827" s="3" t="s">
        <v>1503</v>
      </c>
      <c r="O827" s="3">
        <v>212459</v>
      </c>
      <c r="P827" s="3">
        <v>600612</v>
      </c>
      <c r="Q827" s="4">
        <f t="shared" si="24"/>
        <v>45930</v>
      </c>
      <c r="R827" s="5">
        <f t="shared" si="25"/>
        <v>-212459</v>
      </c>
      <c r="S827" s="5" t="str">
        <f>VLOOKUP(A827,コード等整理!$A$3:$C$17,2,FALSE)</f>
        <v>PL</v>
      </c>
      <c r="T827" s="3">
        <f>VLOOKUP(A827,コード等整理!$A$3:$C$17,3,FALSE)</f>
        <v>110</v>
      </c>
    </row>
    <row r="828" spans="1:20" x14ac:dyDescent="0.25">
      <c r="A828" s="3" t="s">
        <v>20</v>
      </c>
      <c r="B828" s="3" t="s">
        <v>303</v>
      </c>
      <c r="C828" s="3">
        <v>0</v>
      </c>
      <c r="D828" s="3" t="s">
        <v>398</v>
      </c>
      <c r="E828" s="3" t="s">
        <v>406</v>
      </c>
      <c r="F828" s="3" t="s">
        <v>398</v>
      </c>
      <c r="G828" s="3" t="s">
        <v>415</v>
      </c>
      <c r="H828" s="3" t="s">
        <v>421</v>
      </c>
      <c r="I828" s="3" t="s">
        <v>1208</v>
      </c>
      <c r="J828" s="3" t="s">
        <v>1468</v>
      </c>
      <c r="K828" s="3" t="s">
        <v>1481</v>
      </c>
      <c r="L828" s="3" t="s">
        <v>1490</v>
      </c>
      <c r="M828" s="3" t="s">
        <v>1501</v>
      </c>
      <c r="O828" s="3">
        <v>223455</v>
      </c>
      <c r="P828" s="3">
        <v>927853</v>
      </c>
      <c r="Q828" s="4">
        <f t="shared" si="24"/>
        <v>45930</v>
      </c>
      <c r="R828" s="5">
        <f t="shared" si="25"/>
        <v>-223455</v>
      </c>
      <c r="S828" s="5" t="str">
        <f>VLOOKUP(A828,コード等整理!$A$3:$C$17,2,FALSE)</f>
        <v>PL</v>
      </c>
      <c r="T828" s="3">
        <f>VLOOKUP(A828,コード等整理!$A$3:$C$17,3,FALSE)</f>
        <v>110</v>
      </c>
    </row>
    <row r="829" spans="1:20" x14ac:dyDescent="0.25">
      <c r="A829" s="3" t="s">
        <v>28</v>
      </c>
      <c r="B829" s="3" t="s">
        <v>303</v>
      </c>
      <c r="C829" s="3">
        <v>0</v>
      </c>
      <c r="D829" s="3" t="s">
        <v>398</v>
      </c>
      <c r="E829" s="3" t="s">
        <v>406</v>
      </c>
      <c r="F829" s="3" t="s">
        <v>398</v>
      </c>
      <c r="G829" s="3" t="s">
        <v>410</v>
      </c>
      <c r="H829" s="3" t="s">
        <v>423</v>
      </c>
      <c r="I829" s="3" t="s">
        <v>1209</v>
      </c>
      <c r="J829" s="3" t="s">
        <v>1471</v>
      </c>
      <c r="K829" s="3" t="s">
        <v>1479</v>
      </c>
      <c r="L829" s="3" t="s">
        <v>1489</v>
      </c>
      <c r="M829" s="3" t="s">
        <v>1502</v>
      </c>
      <c r="O829" s="3">
        <v>197674</v>
      </c>
      <c r="P829" s="3">
        <v>1046217</v>
      </c>
      <c r="Q829" s="4">
        <f t="shared" si="24"/>
        <v>45930</v>
      </c>
      <c r="R829" s="5">
        <f t="shared" si="25"/>
        <v>-197674</v>
      </c>
      <c r="S829" s="5" t="str">
        <f>VLOOKUP(A829,コード等整理!$A$3:$C$17,2,FALSE)</f>
        <v>BS</v>
      </c>
      <c r="T829" s="3">
        <f>VLOOKUP(A829,コード等整理!$A$3:$C$17,3,FALSE)</f>
        <v>40</v>
      </c>
    </row>
    <row r="830" spans="1:20" x14ac:dyDescent="0.25">
      <c r="A830" s="3" t="s">
        <v>21</v>
      </c>
      <c r="B830" s="3" t="s">
        <v>304</v>
      </c>
      <c r="C830" s="3">
        <v>0</v>
      </c>
      <c r="D830" s="3" t="s">
        <v>400</v>
      </c>
      <c r="E830" s="3" t="s">
        <v>407</v>
      </c>
      <c r="F830" s="3" t="s">
        <v>400</v>
      </c>
      <c r="G830" s="3" t="s">
        <v>413</v>
      </c>
      <c r="H830" s="3" t="s">
        <v>418</v>
      </c>
      <c r="I830" s="3" t="s">
        <v>1210</v>
      </c>
      <c r="J830" s="3" t="s">
        <v>1467</v>
      </c>
      <c r="K830" s="3" t="s">
        <v>1479</v>
      </c>
      <c r="L830" s="3" t="s">
        <v>1493</v>
      </c>
      <c r="M830" s="3" t="s">
        <v>1503</v>
      </c>
      <c r="O830" s="3">
        <v>65801</v>
      </c>
      <c r="P830" s="3">
        <v>2341066</v>
      </c>
      <c r="Q830" s="4">
        <f t="shared" si="24"/>
        <v>45931</v>
      </c>
      <c r="R830" s="5">
        <f t="shared" si="25"/>
        <v>-65801</v>
      </c>
      <c r="S830" s="5" t="str">
        <f>VLOOKUP(A830,コード等整理!$A$3:$C$17,2,FALSE)</f>
        <v>PL</v>
      </c>
      <c r="T830" s="3">
        <f>VLOOKUP(A830,コード等整理!$A$3:$C$17,3,FALSE)</f>
        <v>120</v>
      </c>
    </row>
    <row r="831" spans="1:20" x14ac:dyDescent="0.25">
      <c r="A831" s="3" t="s">
        <v>17</v>
      </c>
      <c r="B831" s="3" t="s">
        <v>304</v>
      </c>
      <c r="C831" s="3">
        <v>0</v>
      </c>
      <c r="D831" s="3" t="s">
        <v>400</v>
      </c>
      <c r="E831" s="3" t="s">
        <v>406</v>
      </c>
      <c r="F831" s="3" t="s">
        <v>400</v>
      </c>
      <c r="G831" s="3" t="s">
        <v>411</v>
      </c>
      <c r="H831" s="3" t="s">
        <v>418</v>
      </c>
      <c r="I831" s="3" t="s">
        <v>1211</v>
      </c>
      <c r="J831" s="3" t="s">
        <v>1469</v>
      </c>
      <c r="K831" s="3" t="s">
        <v>1481</v>
      </c>
      <c r="L831" s="3" t="s">
        <v>1492</v>
      </c>
      <c r="M831" s="3" t="s">
        <v>1498</v>
      </c>
      <c r="O831" s="3">
        <v>113732</v>
      </c>
      <c r="P831" s="3">
        <v>613742</v>
      </c>
      <c r="Q831" s="4">
        <f t="shared" si="24"/>
        <v>45931</v>
      </c>
      <c r="R831" s="5">
        <f t="shared" si="25"/>
        <v>-113732</v>
      </c>
      <c r="S831" s="5" t="str">
        <f>VLOOKUP(A831,コード等整理!$A$3:$C$17,2,FALSE)</f>
        <v>PL</v>
      </c>
      <c r="T831" s="3">
        <f>VLOOKUP(A831,コード等整理!$A$3:$C$17,3,FALSE)</f>
        <v>150</v>
      </c>
    </row>
    <row r="832" spans="1:20" x14ac:dyDescent="0.25">
      <c r="A832" s="3" t="s">
        <v>23</v>
      </c>
      <c r="B832" s="3" t="s">
        <v>304</v>
      </c>
      <c r="C832" s="3">
        <v>0</v>
      </c>
      <c r="D832" s="3" t="s">
        <v>397</v>
      </c>
      <c r="E832" s="3" t="s">
        <v>408</v>
      </c>
      <c r="F832" s="3" t="s">
        <v>397</v>
      </c>
      <c r="G832" s="3" t="s">
        <v>24</v>
      </c>
      <c r="H832" s="3" t="s">
        <v>420</v>
      </c>
      <c r="I832" s="3" t="s">
        <v>1212</v>
      </c>
      <c r="J832" s="3" t="s">
        <v>1476</v>
      </c>
      <c r="K832" s="3" t="s">
        <v>1484</v>
      </c>
      <c r="L832" s="3" t="s">
        <v>1488</v>
      </c>
      <c r="M832" s="3" t="s">
        <v>1496</v>
      </c>
      <c r="N832" s="3">
        <v>426364</v>
      </c>
      <c r="P832" s="3">
        <v>2766992</v>
      </c>
      <c r="Q832" s="4">
        <f t="shared" si="24"/>
        <v>45931</v>
      </c>
      <c r="R832" s="5">
        <f t="shared" si="25"/>
        <v>426364</v>
      </c>
      <c r="S832" s="5" t="str">
        <f>VLOOKUP(A832,コード等整理!$A$3:$C$17,2,FALSE)</f>
        <v>PL</v>
      </c>
      <c r="T832" s="3">
        <f>VLOOKUP(A832,コード等整理!$A$3:$C$17,3,FALSE)</f>
        <v>130</v>
      </c>
    </row>
    <row r="833" spans="1:20" x14ac:dyDescent="0.25">
      <c r="A833" s="3" t="s">
        <v>25</v>
      </c>
      <c r="B833" s="3" t="s">
        <v>304</v>
      </c>
      <c r="C833" s="3">
        <v>0</v>
      </c>
      <c r="D833" s="3" t="s">
        <v>403</v>
      </c>
      <c r="E833" s="3" t="s">
        <v>407</v>
      </c>
      <c r="F833" s="3" t="s">
        <v>403</v>
      </c>
      <c r="G833" s="3" t="s">
        <v>414</v>
      </c>
      <c r="H833" s="3" t="s">
        <v>421</v>
      </c>
      <c r="I833" s="3" t="s">
        <v>1213</v>
      </c>
      <c r="J833" s="3" t="s">
        <v>1468</v>
      </c>
      <c r="K833" s="3" t="s">
        <v>1478</v>
      </c>
      <c r="L833" s="3" t="s">
        <v>1491</v>
      </c>
      <c r="M833" s="3" t="s">
        <v>1502</v>
      </c>
      <c r="N833" s="3">
        <v>62220</v>
      </c>
      <c r="P833" s="3">
        <v>1628719</v>
      </c>
      <c r="Q833" s="4">
        <f t="shared" si="24"/>
        <v>45931</v>
      </c>
      <c r="R833" s="5">
        <f t="shared" si="25"/>
        <v>62220</v>
      </c>
      <c r="S833" s="5" t="str">
        <f>VLOOKUP(A833,コード等整理!$A$3:$C$17,2,FALSE)</f>
        <v>BS</v>
      </c>
      <c r="T833" s="3">
        <f>VLOOKUP(A833,コード等整理!$A$3:$C$17,3,FALSE)</f>
        <v>60</v>
      </c>
    </row>
    <row r="834" spans="1:20" x14ac:dyDescent="0.25">
      <c r="A834" s="3" t="s">
        <v>19</v>
      </c>
      <c r="B834" s="3" t="s">
        <v>304</v>
      </c>
      <c r="C834" s="3">
        <v>0</v>
      </c>
      <c r="D834" s="3" t="s">
        <v>402</v>
      </c>
      <c r="E834" s="3" t="s">
        <v>408</v>
      </c>
      <c r="F834" s="3" t="s">
        <v>402</v>
      </c>
      <c r="G834" s="3" t="s">
        <v>413</v>
      </c>
      <c r="H834" s="3" t="s">
        <v>421</v>
      </c>
      <c r="I834" s="3" t="s">
        <v>1214</v>
      </c>
      <c r="J834" s="3" t="s">
        <v>1473</v>
      </c>
      <c r="K834" s="3" t="s">
        <v>1479</v>
      </c>
      <c r="L834" s="3" t="s">
        <v>1491</v>
      </c>
      <c r="M834" s="3" t="s">
        <v>1502</v>
      </c>
      <c r="N834" s="3">
        <v>347684</v>
      </c>
      <c r="P834" s="3">
        <v>2199578</v>
      </c>
      <c r="Q834" s="4">
        <f t="shared" si="24"/>
        <v>45931</v>
      </c>
      <c r="R834" s="5">
        <f t="shared" si="25"/>
        <v>347684</v>
      </c>
      <c r="S834" s="5" t="str">
        <f>VLOOKUP(A834,コード等整理!$A$3:$C$17,2,FALSE)</f>
        <v>PL</v>
      </c>
      <c r="T834" s="3">
        <f>VLOOKUP(A834,コード等整理!$A$3:$C$17,3,FALSE)</f>
        <v>100</v>
      </c>
    </row>
    <row r="835" spans="1:20" x14ac:dyDescent="0.25">
      <c r="A835" s="3" t="s">
        <v>18</v>
      </c>
      <c r="B835" s="3" t="s">
        <v>305</v>
      </c>
      <c r="C835" s="3">
        <v>0</v>
      </c>
      <c r="D835" s="3" t="s">
        <v>405</v>
      </c>
      <c r="E835" s="3" t="s">
        <v>406</v>
      </c>
      <c r="F835" s="3" t="s">
        <v>405</v>
      </c>
      <c r="G835" s="3" t="s">
        <v>413</v>
      </c>
      <c r="H835" s="3" t="s">
        <v>421</v>
      </c>
      <c r="I835" s="3" t="s">
        <v>1215</v>
      </c>
      <c r="J835" s="3" t="s">
        <v>1472</v>
      </c>
      <c r="K835" s="3" t="s">
        <v>1481</v>
      </c>
      <c r="L835" s="3" t="s">
        <v>1487</v>
      </c>
      <c r="M835" s="3" t="s">
        <v>1499</v>
      </c>
      <c r="O835" s="3">
        <v>458540</v>
      </c>
      <c r="P835" s="3">
        <v>1858115</v>
      </c>
      <c r="Q835" s="4">
        <f t="shared" si="24"/>
        <v>45932</v>
      </c>
      <c r="R835" s="5">
        <f t="shared" si="25"/>
        <v>-458540</v>
      </c>
      <c r="S835" s="5" t="str">
        <f>VLOOKUP(A835,コード等整理!$A$3:$C$17,2,FALSE)</f>
        <v>PL</v>
      </c>
      <c r="T835" s="3">
        <f>VLOOKUP(A835,コード等整理!$A$3:$C$17,3,FALSE)</f>
        <v>90</v>
      </c>
    </row>
    <row r="836" spans="1:20" x14ac:dyDescent="0.25">
      <c r="A836" s="3" t="s">
        <v>30</v>
      </c>
      <c r="B836" s="3" t="s">
        <v>306</v>
      </c>
      <c r="C836" s="3">
        <v>0</v>
      </c>
      <c r="D836" s="3" t="s">
        <v>400</v>
      </c>
      <c r="E836" s="3" t="s">
        <v>408</v>
      </c>
      <c r="F836" s="3" t="s">
        <v>400</v>
      </c>
      <c r="G836" s="3" t="s">
        <v>412</v>
      </c>
      <c r="H836" s="3" t="s">
        <v>423</v>
      </c>
      <c r="I836" s="3" t="s">
        <v>1216</v>
      </c>
      <c r="J836" s="3" t="s">
        <v>1471</v>
      </c>
      <c r="K836" s="3" t="s">
        <v>1484</v>
      </c>
      <c r="L836" s="3" t="s">
        <v>21</v>
      </c>
      <c r="M836" s="3" t="s">
        <v>1499</v>
      </c>
      <c r="O836" s="3">
        <v>130899</v>
      </c>
      <c r="P836" s="3">
        <v>1851807</v>
      </c>
      <c r="Q836" s="4">
        <f t="shared" ref="Q836:Q899" si="26">B836*1</f>
        <v>45933</v>
      </c>
      <c r="R836" s="5">
        <f t="shared" ref="R836:R899" si="27">N836-O836</f>
        <v>-130899</v>
      </c>
      <c r="S836" s="5" t="str">
        <f>VLOOKUP(A836,コード等整理!$A$3:$C$17,2,FALSE)</f>
        <v>PL</v>
      </c>
      <c r="T836" s="3">
        <f>VLOOKUP(A836,コード等整理!$A$3:$C$17,3,FALSE)</f>
        <v>70</v>
      </c>
    </row>
    <row r="837" spans="1:20" x14ac:dyDescent="0.25">
      <c r="A837" s="3" t="s">
        <v>30</v>
      </c>
      <c r="B837" s="3" t="s">
        <v>306</v>
      </c>
      <c r="C837" s="3">
        <v>0</v>
      </c>
      <c r="D837" s="3" t="s">
        <v>397</v>
      </c>
      <c r="E837" s="3" t="s">
        <v>408</v>
      </c>
      <c r="F837" s="3" t="s">
        <v>397</v>
      </c>
      <c r="G837" s="3" t="s">
        <v>410</v>
      </c>
      <c r="H837" s="3" t="s">
        <v>424</v>
      </c>
      <c r="I837" s="3" t="s">
        <v>1217</v>
      </c>
      <c r="J837" s="3" t="s">
        <v>1472</v>
      </c>
      <c r="K837" s="3" t="s">
        <v>1479</v>
      </c>
      <c r="L837" s="3" t="s">
        <v>1494</v>
      </c>
      <c r="M837" s="3" t="s">
        <v>1499</v>
      </c>
      <c r="O837" s="3">
        <v>142343</v>
      </c>
      <c r="P837" s="3">
        <v>525459</v>
      </c>
      <c r="Q837" s="4">
        <f t="shared" si="26"/>
        <v>45933</v>
      </c>
      <c r="R837" s="5">
        <f t="shared" si="27"/>
        <v>-142343</v>
      </c>
      <c r="S837" s="5" t="str">
        <f>VLOOKUP(A837,コード等整理!$A$3:$C$17,2,FALSE)</f>
        <v>PL</v>
      </c>
      <c r="T837" s="3">
        <f>VLOOKUP(A837,コード等整理!$A$3:$C$17,3,FALSE)</f>
        <v>70</v>
      </c>
    </row>
    <row r="838" spans="1:20" x14ac:dyDescent="0.25">
      <c r="A838" s="3" t="s">
        <v>20</v>
      </c>
      <c r="B838" s="3" t="s">
        <v>306</v>
      </c>
      <c r="C838" s="3">
        <v>0</v>
      </c>
      <c r="D838" s="3" t="s">
        <v>405</v>
      </c>
      <c r="E838" s="3" t="s">
        <v>408</v>
      </c>
      <c r="F838" s="3" t="s">
        <v>405</v>
      </c>
      <c r="G838" s="3" t="s">
        <v>414</v>
      </c>
      <c r="H838" s="3" t="s">
        <v>418</v>
      </c>
      <c r="I838" s="3" t="s">
        <v>1218</v>
      </c>
      <c r="J838" s="3" t="s">
        <v>1472</v>
      </c>
      <c r="K838" s="3" t="s">
        <v>1478</v>
      </c>
      <c r="L838" s="3" t="s">
        <v>1488</v>
      </c>
      <c r="M838" s="3" t="s">
        <v>1503</v>
      </c>
      <c r="O838" s="3">
        <v>499191</v>
      </c>
      <c r="P838" s="3">
        <v>2505097</v>
      </c>
      <c r="Q838" s="4">
        <f t="shared" si="26"/>
        <v>45933</v>
      </c>
      <c r="R838" s="5">
        <f t="shared" si="27"/>
        <v>-499191</v>
      </c>
      <c r="S838" s="5" t="str">
        <f>VLOOKUP(A838,コード等整理!$A$3:$C$17,2,FALSE)</f>
        <v>PL</v>
      </c>
      <c r="T838" s="3">
        <f>VLOOKUP(A838,コード等整理!$A$3:$C$17,3,FALSE)</f>
        <v>110</v>
      </c>
    </row>
    <row r="839" spans="1:20" x14ac:dyDescent="0.25">
      <c r="A839" s="3" t="s">
        <v>30</v>
      </c>
      <c r="B839" s="3" t="s">
        <v>306</v>
      </c>
      <c r="C839" s="3">
        <v>0</v>
      </c>
      <c r="D839" s="3" t="s">
        <v>401</v>
      </c>
      <c r="E839" s="3" t="s">
        <v>406</v>
      </c>
      <c r="F839" s="3" t="s">
        <v>401</v>
      </c>
      <c r="G839" s="3" t="s">
        <v>414</v>
      </c>
      <c r="H839" s="3" t="s">
        <v>421</v>
      </c>
      <c r="I839" s="3" t="s">
        <v>1219</v>
      </c>
      <c r="J839" s="3" t="s">
        <v>1475</v>
      </c>
      <c r="K839" s="3" t="s">
        <v>1486</v>
      </c>
      <c r="L839" s="3" t="s">
        <v>1491</v>
      </c>
      <c r="M839" s="3" t="s">
        <v>1499</v>
      </c>
      <c r="O839" s="3">
        <v>47521</v>
      </c>
      <c r="P839" s="3">
        <v>739368</v>
      </c>
      <c r="Q839" s="4">
        <f t="shared" si="26"/>
        <v>45933</v>
      </c>
      <c r="R839" s="5">
        <f t="shared" si="27"/>
        <v>-47521</v>
      </c>
      <c r="S839" s="5" t="str">
        <f>VLOOKUP(A839,コード等整理!$A$3:$C$17,2,FALSE)</f>
        <v>PL</v>
      </c>
      <c r="T839" s="3">
        <f>VLOOKUP(A839,コード等整理!$A$3:$C$17,3,FALSE)</f>
        <v>70</v>
      </c>
    </row>
    <row r="840" spans="1:20" x14ac:dyDescent="0.25">
      <c r="A840" s="3" t="s">
        <v>19</v>
      </c>
      <c r="B840" s="3" t="s">
        <v>307</v>
      </c>
      <c r="C840" s="3">
        <v>0</v>
      </c>
      <c r="D840" s="3" t="s">
        <v>405</v>
      </c>
      <c r="E840" s="3" t="s">
        <v>407</v>
      </c>
      <c r="F840" s="3" t="s">
        <v>405</v>
      </c>
      <c r="G840" s="3" t="s">
        <v>411</v>
      </c>
      <c r="H840" s="3" t="s">
        <v>418</v>
      </c>
      <c r="I840" s="3" t="s">
        <v>1220</v>
      </c>
      <c r="J840" s="3" t="s">
        <v>1473</v>
      </c>
      <c r="K840" s="3" t="s">
        <v>1480</v>
      </c>
      <c r="L840" s="3" t="s">
        <v>1494</v>
      </c>
      <c r="M840" s="3" t="s">
        <v>1497</v>
      </c>
      <c r="N840" s="3">
        <v>63139</v>
      </c>
      <c r="P840" s="3">
        <v>2584942</v>
      </c>
      <c r="Q840" s="4">
        <f t="shared" si="26"/>
        <v>45934</v>
      </c>
      <c r="R840" s="5">
        <f t="shared" si="27"/>
        <v>63139</v>
      </c>
      <c r="S840" s="5" t="str">
        <f>VLOOKUP(A840,コード等整理!$A$3:$C$17,2,FALSE)</f>
        <v>PL</v>
      </c>
      <c r="T840" s="3">
        <f>VLOOKUP(A840,コード等整理!$A$3:$C$17,3,FALSE)</f>
        <v>100</v>
      </c>
    </row>
    <row r="841" spans="1:20" x14ac:dyDescent="0.25">
      <c r="A841" s="3" t="s">
        <v>30</v>
      </c>
      <c r="B841" s="3" t="s">
        <v>307</v>
      </c>
      <c r="C841" s="3">
        <v>0</v>
      </c>
      <c r="D841" s="3" t="s">
        <v>404</v>
      </c>
      <c r="E841" s="3" t="s">
        <v>408</v>
      </c>
      <c r="F841" s="3" t="s">
        <v>404</v>
      </c>
      <c r="G841" s="3" t="s">
        <v>413</v>
      </c>
      <c r="H841" s="3" t="s">
        <v>419</v>
      </c>
      <c r="I841" s="3" t="s">
        <v>1221</v>
      </c>
      <c r="J841" s="3" t="s">
        <v>1475</v>
      </c>
      <c r="K841" s="3" t="s">
        <v>1481</v>
      </c>
      <c r="L841" s="3" t="s">
        <v>1488</v>
      </c>
      <c r="M841" s="3" t="s">
        <v>1497</v>
      </c>
      <c r="N841" s="3">
        <v>178936</v>
      </c>
      <c r="P841" s="3">
        <v>2064863</v>
      </c>
      <c r="Q841" s="4">
        <f t="shared" si="26"/>
        <v>45934</v>
      </c>
      <c r="R841" s="5">
        <f t="shared" si="27"/>
        <v>178936</v>
      </c>
      <c r="S841" s="5" t="str">
        <f>VLOOKUP(A841,コード等整理!$A$3:$C$17,2,FALSE)</f>
        <v>PL</v>
      </c>
      <c r="T841" s="3">
        <f>VLOOKUP(A841,コード等整理!$A$3:$C$17,3,FALSE)</f>
        <v>70</v>
      </c>
    </row>
    <row r="842" spans="1:20" x14ac:dyDescent="0.25">
      <c r="A842" s="3" t="s">
        <v>30</v>
      </c>
      <c r="B842" s="3" t="s">
        <v>307</v>
      </c>
      <c r="C842" s="3">
        <v>0</v>
      </c>
      <c r="D842" s="3" t="s">
        <v>400</v>
      </c>
      <c r="E842" s="3" t="s">
        <v>408</v>
      </c>
      <c r="F842" s="3" t="s">
        <v>400</v>
      </c>
      <c r="G842" s="3" t="s">
        <v>417</v>
      </c>
      <c r="H842" s="3" t="s">
        <v>418</v>
      </c>
      <c r="I842" s="3" t="s">
        <v>1222</v>
      </c>
      <c r="J842" s="3" t="s">
        <v>1471</v>
      </c>
      <c r="K842" s="3" t="s">
        <v>1484</v>
      </c>
      <c r="L842" s="3" t="s">
        <v>1487</v>
      </c>
      <c r="M842" s="3" t="s">
        <v>1504</v>
      </c>
      <c r="O842" s="3">
        <v>278320</v>
      </c>
      <c r="P842" s="3">
        <v>1017999</v>
      </c>
      <c r="Q842" s="4">
        <f t="shared" si="26"/>
        <v>45934</v>
      </c>
      <c r="R842" s="5">
        <f t="shared" si="27"/>
        <v>-278320</v>
      </c>
      <c r="S842" s="5" t="str">
        <f>VLOOKUP(A842,コード等整理!$A$3:$C$17,2,FALSE)</f>
        <v>PL</v>
      </c>
      <c r="T842" s="3">
        <f>VLOOKUP(A842,コード等整理!$A$3:$C$17,3,FALSE)</f>
        <v>70</v>
      </c>
    </row>
    <row r="843" spans="1:20" x14ac:dyDescent="0.25">
      <c r="A843" s="3" t="s">
        <v>24</v>
      </c>
      <c r="B843" s="3" t="s">
        <v>308</v>
      </c>
      <c r="C843" s="3">
        <v>0</v>
      </c>
      <c r="D843" s="3" t="s">
        <v>400</v>
      </c>
      <c r="E843" s="3" t="s">
        <v>406</v>
      </c>
      <c r="F843" s="3" t="s">
        <v>400</v>
      </c>
      <c r="G843" s="3" t="s">
        <v>416</v>
      </c>
      <c r="H843" s="3" t="s">
        <v>424</v>
      </c>
      <c r="I843" s="3" t="s">
        <v>1223</v>
      </c>
      <c r="J843" s="3" t="s">
        <v>1473</v>
      </c>
      <c r="K843" s="3" t="s">
        <v>1478</v>
      </c>
      <c r="L843" s="3" t="s">
        <v>1487</v>
      </c>
      <c r="M843" s="3" t="s">
        <v>1499</v>
      </c>
      <c r="N843" s="3">
        <v>467011</v>
      </c>
      <c r="P843" s="3">
        <v>776571</v>
      </c>
      <c r="Q843" s="4">
        <f t="shared" si="26"/>
        <v>45935</v>
      </c>
      <c r="R843" s="5">
        <f t="shared" si="27"/>
        <v>467011</v>
      </c>
      <c r="S843" s="5" t="str">
        <f>VLOOKUP(A843,コード等整理!$A$3:$C$17,2,FALSE)</f>
        <v>PL</v>
      </c>
      <c r="T843" s="3">
        <f>VLOOKUP(A843,コード等整理!$A$3:$C$17,3,FALSE)</f>
        <v>140</v>
      </c>
    </row>
    <row r="844" spans="1:20" x14ac:dyDescent="0.25">
      <c r="A844" s="3" t="s">
        <v>18</v>
      </c>
      <c r="B844" s="3" t="s">
        <v>308</v>
      </c>
      <c r="C844" s="3">
        <v>0</v>
      </c>
      <c r="D844" s="3" t="s">
        <v>396</v>
      </c>
      <c r="E844" s="3" t="s">
        <v>408</v>
      </c>
      <c r="F844" s="3" t="s">
        <v>396</v>
      </c>
      <c r="G844" s="3" t="s">
        <v>417</v>
      </c>
      <c r="H844" s="3" t="s">
        <v>421</v>
      </c>
      <c r="I844" s="3" t="s">
        <v>1224</v>
      </c>
      <c r="J844" s="3" t="s">
        <v>1469</v>
      </c>
      <c r="K844" s="3" t="s">
        <v>1482</v>
      </c>
      <c r="L844" s="3" t="s">
        <v>1487</v>
      </c>
      <c r="M844" s="3" t="s">
        <v>1495</v>
      </c>
      <c r="N844" s="3">
        <v>203143</v>
      </c>
      <c r="P844" s="3">
        <v>2938685</v>
      </c>
      <c r="Q844" s="4">
        <f t="shared" si="26"/>
        <v>45935</v>
      </c>
      <c r="R844" s="5">
        <f t="shared" si="27"/>
        <v>203143</v>
      </c>
      <c r="S844" s="5" t="str">
        <f>VLOOKUP(A844,コード等整理!$A$3:$C$17,2,FALSE)</f>
        <v>PL</v>
      </c>
      <c r="T844" s="3">
        <f>VLOOKUP(A844,コード等整理!$A$3:$C$17,3,FALSE)</f>
        <v>90</v>
      </c>
    </row>
    <row r="845" spans="1:20" x14ac:dyDescent="0.25">
      <c r="A845" s="3" t="s">
        <v>21</v>
      </c>
      <c r="B845" s="3" t="s">
        <v>308</v>
      </c>
      <c r="C845" s="3">
        <v>0</v>
      </c>
      <c r="D845" s="3" t="s">
        <v>399</v>
      </c>
      <c r="E845" s="3" t="s">
        <v>406</v>
      </c>
      <c r="F845" s="3" t="s">
        <v>399</v>
      </c>
      <c r="G845" s="3" t="s">
        <v>411</v>
      </c>
      <c r="H845" s="3" t="s">
        <v>420</v>
      </c>
      <c r="I845" s="3" t="s">
        <v>1225</v>
      </c>
      <c r="J845" s="3" t="s">
        <v>1476</v>
      </c>
      <c r="K845" s="3" t="s">
        <v>1479</v>
      </c>
      <c r="L845" s="3" t="s">
        <v>1493</v>
      </c>
      <c r="M845" s="3" t="s">
        <v>1501</v>
      </c>
      <c r="O845" s="3">
        <v>115288</v>
      </c>
      <c r="P845" s="3">
        <v>2125040</v>
      </c>
      <c r="Q845" s="4">
        <f t="shared" si="26"/>
        <v>45935</v>
      </c>
      <c r="R845" s="5">
        <f t="shared" si="27"/>
        <v>-115288</v>
      </c>
      <c r="S845" s="5" t="str">
        <f>VLOOKUP(A845,コード等整理!$A$3:$C$17,2,FALSE)</f>
        <v>PL</v>
      </c>
      <c r="T845" s="3">
        <f>VLOOKUP(A845,コード等整理!$A$3:$C$17,3,FALSE)</f>
        <v>120</v>
      </c>
    </row>
    <row r="846" spans="1:20" x14ac:dyDescent="0.25">
      <c r="A846" s="3" t="s">
        <v>25</v>
      </c>
      <c r="B846" s="3" t="s">
        <v>308</v>
      </c>
      <c r="C846" s="3">
        <v>0</v>
      </c>
      <c r="D846" s="3" t="s">
        <v>401</v>
      </c>
      <c r="E846" s="3" t="s">
        <v>407</v>
      </c>
      <c r="F846" s="3" t="s">
        <v>401</v>
      </c>
      <c r="G846" s="3" t="s">
        <v>413</v>
      </c>
      <c r="H846" s="3" t="s">
        <v>422</v>
      </c>
      <c r="I846" s="3" t="s">
        <v>1226</v>
      </c>
      <c r="J846" s="3" t="s">
        <v>1475</v>
      </c>
      <c r="K846" s="3" t="s">
        <v>1484</v>
      </c>
      <c r="L846" s="3" t="s">
        <v>1493</v>
      </c>
      <c r="M846" s="3" t="s">
        <v>1499</v>
      </c>
      <c r="O846" s="3">
        <v>487812</v>
      </c>
      <c r="P846" s="3">
        <v>1018268</v>
      </c>
      <c r="Q846" s="4">
        <f t="shared" si="26"/>
        <v>45935</v>
      </c>
      <c r="R846" s="5">
        <f t="shared" si="27"/>
        <v>-487812</v>
      </c>
      <c r="S846" s="5" t="str">
        <f>VLOOKUP(A846,コード等整理!$A$3:$C$17,2,FALSE)</f>
        <v>BS</v>
      </c>
      <c r="T846" s="3">
        <f>VLOOKUP(A846,コード等整理!$A$3:$C$17,3,FALSE)</f>
        <v>60</v>
      </c>
    </row>
    <row r="847" spans="1:20" x14ac:dyDescent="0.25">
      <c r="A847" s="3" t="s">
        <v>20</v>
      </c>
      <c r="B847" s="3" t="s">
        <v>309</v>
      </c>
      <c r="C847" s="3">
        <v>0</v>
      </c>
      <c r="D847" s="3" t="s">
        <v>401</v>
      </c>
      <c r="E847" s="3" t="s">
        <v>406</v>
      </c>
      <c r="F847" s="3" t="s">
        <v>401</v>
      </c>
      <c r="G847" s="3" t="s">
        <v>411</v>
      </c>
      <c r="H847" s="3" t="s">
        <v>422</v>
      </c>
      <c r="I847" s="3" t="s">
        <v>1227</v>
      </c>
      <c r="J847" s="3" t="s">
        <v>1470</v>
      </c>
      <c r="K847" s="3" t="s">
        <v>1479</v>
      </c>
      <c r="L847" s="3" t="s">
        <v>1488</v>
      </c>
      <c r="M847" s="3" t="s">
        <v>1498</v>
      </c>
      <c r="O847" s="3">
        <v>136440</v>
      </c>
      <c r="P847" s="3">
        <v>1606993</v>
      </c>
      <c r="Q847" s="4">
        <f t="shared" si="26"/>
        <v>45936</v>
      </c>
      <c r="R847" s="5">
        <f t="shared" si="27"/>
        <v>-136440</v>
      </c>
      <c r="S847" s="5" t="str">
        <f>VLOOKUP(A847,コード等整理!$A$3:$C$17,2,FALSE)</f>
        <v>PL</v>
      </c>
      <c r="T847" s="3">
        <f>VLOOKUP(A847,コード等整理!$A$3:$C$17,3,FALSE)</f>
        <v>110</v>
      </c>
    </row>
    <row r="848" spans="1:20" x14ac:dyDescent="0.25">
      <c r="A848" s="3" t="s">
        <v>23</v>
      </c>
      <c r="B848" s="3" t="s">
        <v>309</v>
      </c>
      <c r="C848" s="3">
        <v>0</v>
      </c>
      <c r="D848" s="3" t="s">
        <v>405</v>
      </c>
      <c r="E848" s="3" t="s">
        <v>407</v>
      </c>
      <c r="F848" s="3" t="s">
        <v>405</v>
      </c>
      <c r="G848" s="3" t="s">
        <v>414</v>
      </c>
      <c r="H848" s="3" t="s">
        <v>420</v>
      </c>
      <c r="I848" s="3" t="s">
        <v>1228</v>
      </c>
      <c r="J848" s="3" t="s">
        <v>1475</v>
      </c>
      <c r="K848" s="3" t="s">
        <v>1477</v>
      </c>
      <c r="L848" s="3" t="s">
        <v>1489</v>
      </c>
      <c r="M848" s="3" t="s">
        <v>1495</v>
      </c>
      <c r="O848" s="3">
        <v>308259</v>
      </c>
      <c r="P848" s="3">
        <v>2031605</v>
      </c>
      <c r="Q848" s="4">
        <f t="shared" si="26"/>
        <v>45936</v>
      </c>
      <c r="R848" s="5">
        <f t="shared" si="27"/>
        <v>-308259</v>
      </c>
      <c r="S848" s="5" t="str">
        <f>VLOOKUP(A848,コード等整理!$A$3:$C$17,2,FALSE)</f>
        <v>PL</v>
      </c>
      <c r="T848" s="3">
        <f>VLOOKUP(A848,コード等整理!$A$3:$C$17,3,FALSE)</f>
        <v>130</v>
      </c>
    </row>
    <row r="849" spans="1:20" x14ac:dyDescent="0.25">
      <c r="A849" s="3" t="s">
        <v>25</v>
      </c>
      <c r="B849" s="3" t="s">
        <v>310</v>
      </c>
      <c r="C849" s="3">
        <v>0</v>
      </c>
      <c r="D849" s="3" t="s">
        <v>397</v>
      </c>
      <c r="E849" s="3" t="s">
        <v>406</v>
      </c>
      <c r="F849" s="3" t="s">
        <v>397</v>
      </c>
      <c r="G849" s="3" t="s">
        <v>412</v>
      </c>
      <c r="H849" s="3" t="s">
        <v>419</v>
      </c>
      <c r="I849" s="3" t="s">
        <v>1229</v>
      </c>
      <c r="J849" s="3" t="s">
        <v>1475</v>
      </c>
      <c r="K849" s="3" t="s">
        <v>1481</v>
      </c>
      <c r="L849" s="3" t="s">
        <v>21</v>
      </c>
      <c r="M849" s="3" t="s">
        <v>1502</v>
      </c>
      <c r="O849" s="3">
        <v>132777</v>
      </c>
      <c r="P849" s="3">
        <v>1873644</v>
      </c>
      <c r="Q849" s="4">
        <f t="shared" si="26"/>
        <v>45937</v>
      </c>
      <c r="R849" s="5">
        <f t="shared" si="27"/>
        <v>-132777</v>
      </c>
      <c r="S849" s="5" t="str">
        <f>VLOOKUP(A849,コード等整理!$A$3:$C$17,2,FALSE)</f>
        <v>BS</v>
      </c>
      <c r="T849" s="3">
        <f>VLOOKUP(A849,コード等整理!$A$3:$C$17,3,FALSE)</f>
        <v>60</v>
      </c>
    </row>
    <row r="850" spans="1:20" x14ac:dyDescent="0.25">
      <c r="A850" s="3" t="s">
        <v>17</v>
      </c>
      <c r="B850" s="3" t="s">
        <v>311</v>
      </c>
      <c r="C850" s="3">
        <v>0</v>
      </c>
      <c r="D850" s="3" t="s">
        <v>399</v>
      </c>
      <c r="E850" s="3" t="s">
        <v>408</v>
      </c>
      <c r="F850" s="3" t="s">
        <v>399</v>
      </c>
      <c r="G850" s="3" t="s">
        <v>416</v>
      </c>
      <c r="H850" s="3" t="s">
        <v>424</v>
      </c>
      <c r="I850" s="3" t="s">
        <v>1230</v>
      </c>
      <c r="J850" s="3" t="s">
        <v>1472</v>
      </c>
      <c r="K850" s="3" t="s">
        <v>1480</v>
      </c>
      <c r="L850" s="3" t="s">
        <v>21</v>
      </c>
      <c r="M850" s="3" t="s">
        <v>1503</v>
      </c>
      <c r="O850" s="3">
        <v>40959</v>
      </c>
      <c r="P850" s="3">
        <v>2597453</v>
      </c>
      <c r="Q850" s="4">
        <f t="shared" si="26"/>
        <v>45938</v>
      </c>
      <c r="R850" s="5">
        <f t="shared" si="27"/>
        <v>-40959</v>
      </c>
      <c r="S850" s="5" t="str">
        <f>VLOOKUP(A850,コード等整理!$A$3:$C$17,2,FALSE)</f>
        <v>PL</v>
      </c>
      <c r="T850" s="3">
        <f>VLOOKUP(A850,コード等整理!$A$3:$C$17,3,FALSE)</f>
        <v>150</v>
      </c>
    </row>
    <row r="851" spans="1:20" x14ac:dyDescent="0.25">
      <c r="A851" s="3" t="s">
        <v>26</v>
      </c>
      <c r="B851" s="3" t="s">
        <v>311</v>
      </c>
      <c r="C851" s="3">
        <v>0</v>
      </c>
      <c r="D851" s="3" t="s">
        <v>403</v>
      </c>
      <c r="E851" s="3" t="s">
        <v>408</v>
      </c>
      <c r="F851" s="3" t="s">
        <v>403</v>
      </c>
      <c r="G851" s="3" t="s">
        <v>414</v>
      </c>
      <c r="H851" s="3" t="s">
        <v>421</v>
      </c>
      <c r="I851" s="3" t="s">
        <v>1231</v>
      </c>
      <c r="J851" s="3" t="s">
        <v>1469</v>
      </c>
      <c r="K851" s="3" t="s">
        <v>1485</v>
      </c>
      <c r="L851" s="3" t="s">
        <v>1489</v>
      </c>
      <c r="M851" s="3" t="s">
        <v>1504</v>
      </c>
      <c r="N851" s="3">
        <v>375463</v>
      </c>
      <c r="P851" s="3">
        <v>799661</v>
      </c>
      <c r="Q851" s="4">
        <f t="shared" si="26"/>
        <v>45938</v>
      </c>
      <c r="R851" s="5">
        <f t="shared" si="27"/>
        <v>375463</v>
      </c>
      <c r="S851" s="5" t="str">
        <f>VLOOKUP(A851,コード等整理!$A$3:$C$17,2,FALSE)</f>
        <v>BS</v>
      </c>
      <c r="T851" s="3">
        <f>VLOOKUP(A851,コード等整理!$A$3:$C$17,3,FALSE)</f>
        <v>30</v>
      </c>
    </row>
    <row r="852" spans="1:20" x14ac:dyDescent="0.25">
      <c r="A852" s="3" t="s">
        <v>23</v>
      </c>
      <c r="B852" s="3" t="s">
        <v>311</v>
      </c>
      <c r="C852" s="3">
        <v>0</v>
      </c>
      <c r="D852" s="3" t="s">
        <v>400</v>
      </c>
      <c r="E852" s="3" t="s">
        <v>408</v>
      </c>
      <c r="F852" s="3" t="s">
        <v>400</v>
      </c>
      <c r="G852" s="3" t="s">
        <v>417</v>
      </c>
      <c r="H852" s="3" t="s">
        <v>421</v>
      </c>
      <c r="I852" s="3" t="s">
        <v>1232</v>
      </c>
      <c r="J852" s="3" t="s">
        <v>1470</v>
      </c>
      <c r="K852" s="3" t="s">
        <v>1483</v>
      </c>
      <c r="L852" s="3" t="s">
        <v>1494</v>
      </c>
      <c r="M852" s="3" t="s">
        <v>1504</v>
      </c>
      <c r="N852" s="3">
        <v>299479</v>
      </c>
      <c r="P852" s="3">
        <v>1861902</v>
      </c>
      <c r="Q852" s="4">
        <f t="shared" si="26"/>
        <v>45938</v>
      </c>
      <c r="R852" s="5">
        <f t="shared" si="27"/>
        <v>299479</v>
      </c>
      <c r="S852" s="5" t="str">
        <f>VLOOKUP(A852,コード等整理!$A$3:$C$17,2,FALSE)</f>
        <v>PL</v>
      </c>
      <c r="T852" s="3">
        <f>VLOOKUP(A852,コード等整理!$A$3:$C$17,3,FALSE)</f>
        <v>130</v>
      </c>
    </row>
    <row r="853" spans="1:20" x14ac:dyDescent="0.25">
      <c r="A853" s="3" t="s">
        <v>27</v>
      </c>
      <c r="B853" s="3" t="s">
        <v>312</v>
      </c>
      <c r="C853" s="3">
        <v>0</v>
      </c>
      <c r="D853" s="3" t="s">
        <v>402</v>
      </c>
      <c r="E853" s="3" t="s">
        <v>406</v>
      </c>
      <c r="F853" s="3" t="s">
        <v>402</v>
      </c>
      <c r="G853" s="3" t="s">
        <v>413</v>
      </c>
      <c r="H853" s="3" t="s">
        <v>422</v>
      </c>
      <c r="I853" s="3" t="s">
        <v>1233</v>
      </c>
      <c r="J853" s="3" t="s">
        <v>1468</v>
      </c>
      <c r="K853" s="3" t="s">
        <v>1480</v>
      </c>
      <c r="L853" s="3" t="s">
        <v>1490</v>
      </c>
      <c r="M853" s="3" t="s">
        <v>1504</v>
      </c>
      <c r="N853" s="3">
        <v>314506</v>
      </c>
      <c r="P853" s="3">
        <v>1828461</v>
      </c>
      <c r="Q853" s="4">
        <f t="shared" si="26"/>
        <v>45939</v>
      </c>
      <c r="R853" s="5">
        <f t="shared" si="27"/>
        <v>314506</v>
      </c>
      <c r="S853" s="5" t="str">
        <f>VLOOKUP(A853,コード等整理!$A$3:$C$17,2,FALSE)</f>
        <v>BS</v>
      </c>
      <c r="T853" s="3">
        <f>VLOOKUP(A853,コード等整理!$A$3:$C$17,3,FALSE)</f>
        <v>20</v>
      </c>
    </row>
    <row r="854" spans="1:20" x14ac:dyDescent="0.25">
      <c r="A854" s="3" t="s">
        <v>19</v>
      </c>
      <c r="B854" s="3" t="s">
        <v>312</v>
      </c>
      <c r="C854" s="3">
        <v>0</v>
      </c>
      <c r="D854" s="3" t="s">
        <v>402</v>
      </c>
      <c r="E854" s="3" t="s">
        <v>406</v>
      </c>
      <c r="F854" s="3" t="s">
        <v>402</v>
      </c>
      <c r="G854" s="3" t="s">
        <v>411</v>
      </c>
      <c r="H854" s="3" t="s">
        <v>422</v>
      </c>
      <c r="I854" s="3" t="s">
        <v>1234</v>
      </c>
      <c r="J854" s="3" t="s">
        <v>1471</v>
      </c>
      <c r="K854" s="3" t="s">
        <v>1478</v>
      </c>
      <c r="L854" s="3" t="s">
        <v>1492</v>
      </c>
      <c r="M854" s="3" t="s">
        <v>1495</v>
      </c>
      <c r="O854" s="3">
        <v>151542</v>
      </c>
      <c r="P854" s="3">
        <v>1699649</v>
      </c>
      <c r="Q854" s="4">
        <f t="shared" si="26"/>
        <v>45939</v>
      </c>
      <c r="R854" s="5">
        <f t="shared" si="27"/>
        <v>-151542</v>
      </c>
      <c r="S854" s="5" t="str">
        <f>VLOOKUP(A854,コード等整理!$A$3:$C$17,2,FALSE)</f>
        <v>PL</v>
      </c>
      <c r="T854" s="3">
        <f>VLOOKUP(A854,コード等整理!$A$3:$C$17,3,FALSE)</f>
        <v>100</v>
      </c>
    </row>
    <row r="855" spans="1:20" x14ac:dyDescent="0.25">
      <c r="A855" s="3" t="s">
        <v>24</v>
      </c>
      <c r="B855" s="3" t="s">
        <v>313</v>
      </c>
      <c r="C855" s="3">
        <v>0</v>
      </c>
      <c r="D855" s="3" t="s">
        <v>401</v>
      </c>
      <c r="E855" s="3" t="s">
        <v>408</v>
      </c>
      <c r="F855" s="3" t="s">
        <v>401</v>
      </c>
      <c r="G855" s="3" t="s">
        <v>411</v>
      </c>
      <c r="H855" s="3" t="s">
        <v>421</v>
      </c>
      <c r="I855" s="3" t="s">
        <v>1235</v>
      </c>
      <c r="J855" s="3" t="s">
        <v>1468</v>
      </c>
      <c r="K855" s="3" t="s">
        <v>1477</v>
      </c>
      <c r="L855" s="3" t="s">
        <v>1494</v>
      </c>
      <c r="M855" s="3" t="s">
        <v>1497</v>
      </c>
      <c r="N855" s="3">
        <v>363005</v>
      </c>
      <c r="P855" s="3">
        <v>1237625</v>
      </c>
      <c r="Q855" s="4">
        <f t="shared" si="26"/>
        <v>45940</v>
      </c>
      <c r="R855" s="5">
        <f t="shared" si="27"/>
        <v>363005</v>
      </c>
      <c r="S855" s="5" t="str">
        <f>VLOOKUP(A855,コード等整理!$A$3:$C$17,2,FALSE)</f>
        <v>PL</v>
      </c>
      <c r="T855" s="3">
        <f>VLOOKUP(A855,コード等整理!$A$3:$C$17,3,FALSE)</f>
        <v>140</v>
      </c>
    </row>
    <row r="856" spans="1:20" x14ac:dyDescent="0.25">
      <c r="A856" s="3" t="s">
        <v>24</v>
      </c>
      <c r="B856" s="3" t="s">
        <v>313</v>
      </c>
      <c r="C856" s="3">
        <v>0</v>
      </c>
      <c r="D856" s="3" t="s">
        <v>400</v>
      </c>
      <c r="E856" s="3" t="s">
        <v>407</v>
      </c>
      <c r="F856" s="3" t="s">
        <v>400</v>
      </c>
      <c r="G856" s="3" t="s">
        <v>414</v>
      </c>
      <c r="H856" s="3" t="s">
        <v>421</v>
      </c>
      <c r="I856" s="3" t="s">
        <v>1236</v>
      </c>
      <c r="J856" s="3" t="s">
        <v>1472</v>
      </c>
      <c r="K856" s="3" t="s">
        <v>1478</v>
      </c>
      <c r="L856" s="3" t="s">
        <v>21</v>
      </c>
      <c r="M856" s="3" t="s">
        <v>1495</v>
      </c>
      <c r="O856" s="3">
        <v>291220</v>
      </c>
      <c r="P856" s="3">
        <v>921184</v>
      </c>
      <c r="Q856" s="4">
        <f t="shared" si="26"/>
        <v>45940</v>
      </c>
      <c r="R856" s="5">
        <f t="shared" si="27"/>
        <v>-291220</v>
      </c>
      <c r="S856" s="5" t="str">
        <f>VLOOKUP(A856,コード等整理!$A$3:$C$17,2,FALSE)</f>
        <v>PL</v>
      </c>
      <c r="T856" s="3">
        <f>VLOOKUP(A856,コード等整理!$A$3:$C$17,3,FALSE)</f>
        <v>140</v>
      </c>
    </row>
    <row r="857" spans="1:20" x14ac:dyDescent="0.25">
      <c r="A857" s="3" t="s">
        <v>18</v>
      </c>
      <c r="B857" s="3" t="s">
        <v>313</v>
      </c>
      <c r="C857" s="3">
        <v>0</v>
      </c>
      <c r="D857" s="3" t="s">
        <v>404</v>
      </c>
      <c r="E857" s="3" t="s">
        <v>407</v>
      </c>
      <c r="F857" s="3" t="s">
        <v>404</v>
      </c>
      <c r="G857" s="3" t="s">
        <v>411</v>
      </c>
      <c r="H857" s="3" t="s">
        <v>424</v>
      </c>
      <c r="I857" s="3" t="s">
        <v>1237</v>
      </c>
      <c r="J857" s="3" t="s">
        <v>1475</v>
      </c>
      <c r="K857" s="3" t="s">
        <v>1477</v>
      </c>
      <c r="L857" s="3" t="s">
        <v>1489</v>
      </c>
      <c r="M857" s="3" t="s">
        <v>1496</v>
      </c>
      <c r="N857" s="3">
        <v>468525</v>
      </c>
      <c r="P857" s="3">
        <v>2383139</v>
      </c>
      <c r="Q857" s="4">
        <f t="shared" si="26"/>
        <v>45940</v>
      </c>
      <c r="R857" s="5">
        <f t="shared" si="27"/>
        <v>468525</v>
      </c>
      <c r="S857" s="5" t="str">
        <f>VLOOKUP(A857,コード等整理!$A$3:$C$17,2,FALSE)</f>
        <v>PL</v>
      </c>
      <c r="T857" s="3">
        <f>VLOOKUP(A857,コード等整理!$A$3:$C$17,3,FALSE)</f>
        <v>90</v>
      </c>
    </row>
    <row r="858" spans="1:20" x14ac:dyDescent="0.25">
      <c r="A858" s="3" t="s">
        <v>27</v>
      </c>
      <c r="B858" s="3" t="s">
        <v>313</v>
      </c>
      <c r="C858" s="3">
        <v>0</v>
      </c>
      <c r="D858" s="3" t="s">
        <v>401</v>
      </c>
      <c r="E858" s="3" t="s">
        <v>406</v>
      </c>
      <c r="F858" s="3" t="s">
        <v>401</v>
      </c>
      <c r="G858" s="3" t="s">
        <v>24</v>
      </c>
      <c r="H858" s="3" t="s">
        <v>423</v>
      </c>
      <c r="I858" s="3" t="s">
        <v>1238</v>
      </c>
      <c r="J858" s="3" t="s">
        <v>1473</v>
      </c>
      <c r="K858" s="3" t="s">
        <v>1485</v>
      </c>
      <c r="L858" s="3" t="s">
        <v>19</v>
      </c>
      <c r="M858" s="3" t="s">
        <v>1495</v>
      </c>
      <c r="N858" s="3">
        <v>226653</v>
      </c>
      <c r="P858" s="3">
        <v>1922543</v>
      </c>
      <c r="Q858" s="4">
        <f t="shared" si="26"/>
        <v>45940</v>
      </c>
      <c r="R858" s="5">
        <f t="shared" si="27"/>
        <v>226653</v>
      </c>
      <c r="S858" s="5" t="str">
        <f>VLOOKUP(A858,コード等整理!$A$3:$C$17,2,FALSE)</f>
        <v>BS</v>
      </c>
      <c r="T858" s="3">
        <f>VLOOKUP(A858,コード等整理!$A$3:$C$17,3,FALSE)</f>
        <v>20</v>
      </c>
    </row>
    <row r="859" spans="1:20" x14ac:dyDescent="0.25">
      <c r="A859" s="3" t="s">
        <v>29</v>
      </c>
      <c r="B859" s="3" t="s">
        <v>313</v>
      </c>
      <c r="C859" s="3">
        <v>0</v>
      </c>
      <c r="D859" s="3" t="s">
        <v>402</v>
      </c>
      <c r="E859" s="3" t="s">
        <v>408</v>
      </c>
      <c r="F859" s="3" t="s">
        <v>402</v>
      </c>
      <c r="G859" s="3" t="s">
        <v>411</v>
      </c>
      <c r="H859" s="3" t="s">
        <v>424</v>
      </c>
      <c r="I859" s="3" t="s">
        <v>1239</v>
      </c>
      <c r="J859" s="3" t="s">
        <v>1475</v>
      </c>
      <c r="K859" s="3" t="s">
        <v>1485</v>
      </c>
      <c r="L859" s="3" t="s">
        <v>1491</v>
      </c>
      <c r="M859" s="3" t="s">
        <v>1495</v>
      </c>
      <c r="N859" s="3">
        <v>126530</v>
      </c>
      <c r="P859" s="3">
        <v>1050321</v>
      </c>
      <c r="Q859" s="4">
        <f t="shared" si="26"/>
        <v>45940</v>
      </c>
      <c r="R859" s="5">
        <f t="shared" si="27"/>
        <v>126530</v>
      </c>
      <c r="S859" s="5" t="str">
        <f>VLOOKUP(A859,コード等整理!$A$3:$C$17,2,FALSE)</f>
        <v>PL</v>
      </c>
      <c r="T859" s="3">
        <f>VLOOKUP(A859,コード等整理!$A$3:$C$17,3,FALSE)</f>
        <v>80</v>
      </c>
    </row>
    <row r="860" spans="1:20" x14ac:dyDescent="0.25">
      <c r="A860" s="3" t="s">
        <v>28</v>
      </c>
      <c r="B860" s="3" t="s">
        <v>314</v>
      </c>
      <c r="C860" s="3">
        <v>0</v>
      </c>
      <c r="D860" s="3" t="s">
        <v>401</v>
      </c>
      <c r="E860" s="3" t="s">
        <v>406</v>
      </c>
      <c r="F860" s="3" t="s">
        <v>401</v>
      </c>
      <c r="G860" s="3" t="s">
        <v>410</v>
      </c>
      <c r="H860" s="3" t="s">
        <v>418</v>
      </c>
      <c r="I860" s="3" t="s">
        <v>1240</v>
      </c>
      <c r="J860" s="3" t="s">
        <v>1469</v>
      </c>
      <c r="K860" s="3" t="s">
        <v>1485</v>
      </c>
      <c r="L860" s="3" t="s">
        <v>1489</v>
      </c>
      <c r="M860" s="3" t="s">
        <v>1499</v>
      </c>
      <c r="N860" s="3">
        <v>375585</v>
      </c>
      <c r="P860" s="3">
        <v>1286039</v>
      </c>
      <c r="Q860" s="4">
        <f t="shared" si="26"/>
        <v>45941</v>
      </c>
      <c r="R860" s="5">
        <f t="shared" si="27"/>
        <v>375585</v>
      </c>
      <c r="S860" s="5" t="str">
        <f>VLOOKUP(A860,コード等整理!$A$3:$C$17,2,FALSE)</f>
        <v>BS</v>
      </c>
      <c r="T860" s="3">
        <f>VLOOKUP(A860,コード等整理!$A$3:$C$17,3,FALSE)</f>
        <v>40</v>
      </c>
    </row>
    <row r="861" spans="1:20" x14ac:dyDescent="0.25">
      <c r="A861" s="3" t="s">
        <v>29</v>
      </c>
      <c r="B861" s="3" t="s">
        <v>315</v>
      </c>
      <c r="C861" s="3">
        <v>0</v>
      </c>
      <c r="D861" s="3" t="s">
        <v>398</v>
      </c>
      <c r="E861" s="3" t="s">
        <v>406</v>
      </c>
      <c r="F861" s="3" t="s">
        <v>398</v>
      </c>
      <c r="G861" s="3" t="s">
        <v>410</v>
      </c>
      <c r="H861" s="3" t="s">
        <v>423</v>
      </c>
      <c r="I861" s="3" t="s">
        <v>1241</v>
      </c>
      <c r="J861" s="3" t="s">
        <v>1471</v>
      </c>
      <c r="K861" s="3" t="s">
        <v>1480</v>
      </c>
      <c r="L861" s="3" t="s">
        <v>1493</v>
      </c>
      <c r="M861" s="3" t="s">
        <v>1500</v>
      </c>
      <c r="O861" s="3">
        <v>242874</v>
      </c>
      <c r="P861" s="3">
        <v>2286070</v>
      </c>
      <c r="Q861" s="4">
        <f t="shared" si="26"/>
        <v>45942</v>
      </c>
      <c r="R861" s="5">
        <f t="shared" si="27"/>
        <v>-242874</v>
      </c>
      <c r="S861" s="5" t="str">
        <f>VLOOKUP(A861,コード等整理!$A$3:$C$17,2,FALSE)</f>
        <v>PL</v>
      </c>
      <c r="T861" s="3">
        <f>VLOOKUP(A861,コード等整理!$A$3:$C$17,3,FALSE)</f>
        <v>80</v>
      </c>
    </row>
    <row r="862" spans="1:20" x14ac:dyDescent="0.25">
      <c r="A862" s="3" t="s">
        <v>18</v>
      </c>
      <c r="B862" s="3" t="s">
        <v>316</v>
      </c>
      <c r="C862" s="3">
        <v>0</v>
      </c>
      <c r="D862" s="3" t="s">
        <v>398</v>
      </c>
      <c r="E862" s="3" t="s">
        <v>406</v>
      </c>
      <c r="F862" s="3" t="s">
        <v>398</v>
      </c>
      <c r="G862" s="3" t="s">
        <v>24</v>
      </c>
      <c r="H862" s="3" t="s">
        <v>421</v>
      </c>
      <c r="I862" s="3" t="s">
        <v>1242</v>
      </c>
      <c r="J862" s="3" t="s">
        <v>1475</v>
      </c>
      <c r="K862" s="3" t="s">
        <v>1484</v>
      </c>
      <c r="L862" s="3" t="s">
        <v>1492</v>
      </c>
      <c r="M862" s="3" t="s">
        <v>1504</v>
      </c>
      <c r="N862" s="3">
        <v>269907</v>
      </c>
      <c r="P862" s="3">
        <v>2856659</v>
      </c>
      <c r="Q862" s="4">
        <f t="shared" si="26"/>
        <v>45943</v>
      </c>
      <c r="R862" s="5">
        <f t="shared" si="27"/>
        <v>269907</v>
      </c>
      <c r="S862" s="5" t="str">
        <f>VLOOKUP(A862,コード等整理!$A$3:$C$17,2,FALSE)</f>
        <v>PL</v>
      </c>
      <c r="T862" s="3">
        <f>VLOOKUP(A862,コード等整理!$A$3:$C$17,3,FALSE)</f>
        <v>90</v>
      </c>
    </row>
    <row r="863" spans="1:20" x14ac:dyDescent="0.25">
      <c r="A863" s="3" t="s">
        <v>22</v>
      </c>
      <c r="B863" s="3" t="s">
        <v>316</v>
      </c>
      <c r="C863" s="3">
        <v>0</v>
      </c>
      <c r="D863" s="3" t="s">
        <v>405</v>
      </c>
      <c r="E863" s="3" t="s">
        <v>406</v>
      </c>
      <c r="F863" s="3" t="s">
        <v>405</v>
      </c>
      <c r="G863" s="3" t="s">
        <v>417</v>
      </c>
      <c r="H863" s="3" t="s">
        <v>422</v>
      </c>
      <c r="I863" s="3" t="s">
        <v>1243</v>
      </c>
      <c r="J863" s="3" t="s">
        <v>1473</v>
      </c>
      <c r="K863" s="3" t="s">
        <v>1485</v>
      </c>
      <c r="L863" s="3" t="s">
        <v>1488</v>
      </c>
      <c r="M863" s="3" t="s">
        <v>1500</v>
      </c>
      <c r="N863" s="3">
        <v>338496</v>
      </c>
      <c r="P863" s="3">
        <v>776736</v>
      </c>
      <c r="Q863" s="4">
        <f t="shared" si="26"/>
        <v>45943</v>
      </c>
      <c r="R863" s="5">
        <f t="shared" si="27"/>
        <v>338496</v>
      </c>
      <c r="S863" s="5" t="str">
        <f>VLOOKUP(A863,コード等整理!$A$3:$C$17,2,FALSE)</f>
        <v>BS</v>
      </c>
      <c r="T863" s="3">
        <f>VLOOKUP(A863,コード等整理!$A$3:$C$17,3,FALSE)</f>
        <v>10</v>
      </c>
    </row>
    <row r="864" spans="1:20" x14ac:dyDescent="0.25">
      <c r="A864" s="3" t="s">
        <v>25</v>
      </c>
      <c r="B864" s="3" t="s">
        <v>316</v>
      </c>
      <c r="C864" s="3">
        <v>0</v>
      </c>
      <c r="D864" s="3" t="s">
        <v>400</v>
      </c>
      <c r="E864" s="3" t="s">
        <v>407</v>
      </c>
      <c r="F864" s="3" t="s">
        <v>400</v>
      </c>
      <c r="G864" s="3" t="s">
        <v>415</v>
      </c>
      <c r="H864" s="3" t="s">
        <v>418</v>
      </c>
      <c r="I864" s="3" t="s">
        <v>1244</v>
      </c>
      <c r="J864" s="3" t="s">
        <v>1476</v>
      </c>
      <c r="K864" s="3" t="s">
        <v>1481</v>
      </c>
      <c r="L864" s="3" t="s">
        <v>1489</v>
      </c>
      <c r="M864" s="3" t="s">
        <v>1501</v>
      </c>
      <c r="O864" s="3">
        <v>435917</v>
      </c>
      <c r="P864" s="3">
        <v>561157</v>
      </c>
      <c r="Q864" s="4">
        <f t="shared" si="26"/>
        <v>45943</v>
      </c>
      <c r="R864" s="5">
        <f t="shared" si="27"/>
        <v>-435917</v>
      </c>
      <c r="S864" s="5" t="str">
        <f>VLOOKUP(A864,コード等整理!$A$3:$C$17,2,FALSE)</f>
        <v>BS</v>
      </c>
      <c r="T864" s="3">
        <f>VLOOKUP(A864,コード等整理!$A$3:$C$17,3,FALSE)</f>
        <v>60</v>
      </c>
    </row>
    <row r="865" spans="1:20" x14ac:dyDescent="0.25">
      <c r="A865" s="3" t="s">
        <v>21</v>
      </c>
      <c r="B865" s="3" t="s">
        <v>316</v>
      </c>
      <c r="C865" s="3">
        <v>0</v>
      </c>
      <c r="D865" s="3" t="s">
        <v>400</v>
      </c>
      <c r="E865" s="3" t="s">
        <v>406</v>
      </c>
      <c r="F865" s="3" t="s">
        <v>400</v>
      </c>
      <c r="G865" s="3" t="s">
        <v>414</v>
      </c>
      <c r="H865" s="3" t="s">
        <v>418</v>
      </c>
      <c r="I865" s="3" t="s">
        <v>1245</v>
      </c>
      <c r="J865" s="3" t="s">
        <v>1474</v>
      </c>
      <c r="K865" s="3" t="s">
        <v>1485</v>
      </c>
      <c r="L865" s="3" t="s">
        <v>1490</v>
      </c>
      <c r="M865" s="3" t="s">
        <v>1499</v>
      </c>
      <c r="O865" s="3">
        <v>194180</v>
      </c>
      <c r="P865" s="3">
        <v>2291173</v>
      </c>
      <c r="Q865" s="4">
        <f t="shared" si="26"/>
        <v>45943</v>
      </c>
      <c r="R865" s="5">
        <f t="shared" si="27"/>
        <v>-194180</v>
      </c>
      <c r="S865" s="5" t="str">
        <f>VLOOKUP(A865,コード等整理!$A$3:$C$17,2,FALSE)</f>
        <v>PL</v>
      </c>
      <c r="T865" s="3">
        <f>VLOOKUP(A865,コード等整理!$A$3:$C$17,3,FALSE)</f>
        <v>120</v>
      </c>
    </row>
    <row r="866" spans="1:20" x14ac:dyDescent="0.25">
      <c r="A866" s="3" t="s">
        <v>19</v>
      </c>
      <c r="B866" s="3" t="s">
        <v>317</v>
      </c>
      <c r="C866" s="3">
        <v>0</v>
      </c>
      <c r="D866" s="3" t="s">
        <v>399</v>
      </c>
      <c r="E866" s="3" t="s">
        <v>407</v>
      </c>
      <c r="F866" s="3" t="s">
        <v>399</v>
      </c>
      <c r="G866" s="3" t="s">
        <v>413</v>
      </c>
      <c r="H866" s="3" t="s">
        <v>418</v>
      </c>
      <c r="I866" s="3" t="s">
        <v>1246</v>
      </c>
      <c r="J866" s="3" t="s">
        <v>1469</v>
      </c>
      <c r="K866" s="3" t="s">
        <v>1480</v>
      </c>
      <c r="L866" s="3" t="s">
        <v>1491</v>
      </c>
      <c r="M866" s="3" t="s">
        <v>1500</v>
      </c>
      <c r="N866" s="3">
        <v>141047</v>
      </c>
      <c r="P866" s="3">
        <v>2265368</v>
      </c>
      <c r="Q866" s="4">
        <f t="shared" si="26"/>
        <v>45944</v>
      </c>
      <c r="R866" s="5">
        <f t="shared" si="27"/>
        <v>141047</v>
      </c>
      <c r="S866" s="5" t="str">
        <f>VLOOKUP(A866,コード等整理!$A$3:$C$17,2,FALSE)</f>
        <v>PL</v>
      </c>
      <c r="T866" s="3">
        <f>VLOOKUP(A866,コード等整理!$A$3:$C$17,3,FALSE)</f>
        <v>100</v>
      </c>
    </row>
    <row r="867" spans="1:20" x14ac:dyDescent="0.25">
      <c r="A867" s="3" t="s">
        <v>29</v>
      </c>
      <c r="B867" s="3" t="s">
        <v>317</v>
      </c>
      <c r="C867" s="3">
        <v>0</v>
      </c>
      <c r="D867" s="3" t="s">
        <v>399</v>
      </c>
      <c r="E867" s="3" t="s">
        <v>407</v>
      </c>
      <c r="F867" s="3" t="s">
        <v>399</v>
      </c>
      <c r="G867" s="3" t="s">
        <v>412</v>
      </c>
      <c r="H867" s="3" t="s">
        <v>421</v>
      </c>
      <c r="I867" s="3" t="s">
        <v>1247</v>
      </c>
      <c r="J867" s="3" t="s">
        <v>1469</v>
      </c>
      <c r="K867" s="3" t="s">
        <v>1479</v>
      </c>
      <c r="L867" s="3" t="s">
        <v>21</v>
      </c>
      <c r="M867" s="3" t="s">
        <v>1503</v>
      </c>
      <c r="N867" s="3">
        <v>151985</v>
      </c>
      <c r="P867" s="3">
        <v>1615039</v>
      </c>
      <c r="Q867" s="4">
        <f t="shared" si="26"/>
        <v>45944</v>
      </c>
      <c r="R867" s="5">
        <f t="shared" si="27"/>
        <v>151985</v>
      </c>
      <c r="S867" s="5" t="str">
        <f>VLOOKUP(A867,コード等整理!$A$3:$C$17,2,FALSE)</f>
        <v>PL</v>
      </c>
      <c r="T867" s="3">
        <f>VLOOKUP(A867,コード等整理!$A$3:$C$17,3,FALSE)</f>
        <v>80</v>
      </c>
    </row>
    <row r="868" spans="1:20" x14ac:dyDescent="0.25">
      <c r="A868" s="3" t="s">
        <v>27</v>
      </c>
      <c r="B868" s="3" t="s">
        <v>317</v>
      </c>
      <c r="C868" s="3">
        <v>0</v>
      </c>
      <c r="D868" s="3" t="s">
        <v>398</v>
      </c>
      <c r="E868" s="3" t="s">
        <v>406</v>
      </c>
      <c r="F868" s="3" t="s">
        <v>398</v>
      </c>
      <c r="G868" s="3" t="s">
        <v>416</v>
      </c>
      <c r="H868" s="3" t="s">
        <v>424</v>
      </c>
      <c r="I868" s="3" t="s">
        <v>716</v>
      </c>
      <c r="J868" s="3" t="s">
        <v>1475</v>
      </c>
      <c r="K868" s="3" t="s">
        <v>1481</v>
      </c>
      <c r="L868" s="3" t="s">
        <v>1488</v>
      </c>
      <c r="M868" s="3" t="s">
        <v>1496</v>
      </c>
      <c r="O868" s="3">
        <v>249615</v>
      </c>
      <c r="P868" s="3">
        <v>1316660</v>
      </c>
      <c r="Q868" s="4">
        <f t="shared" si="26"/>
        <v>45944</v>
      </c>
      <c r="R868" s="5">
        <f t="shared" si="27"/>
        <v>-249615</v>
      </c>
      <c r="S868" s="5" t="str">
        <f>VLOOKUP(A868,コード等整理!$A$3:$C$17,2,FALSE)</f>
        <v>BS</v>
      </c>
      <c r="T868" s="3">
        <f>VLOOKUP(A868,コード等整理!$A$3:$C$17,3,FALSE)</f>
        <v>20</v>
      </c>
    </row>
    <row r="869" spans="1:20" x14ac:dyDescent="0.25">
      <c r="A869" s="3" t="s">
        <v>20</v>
      </c>
      <c r="B869" s="3" t="s">
        <v>317</v>
      </c>
      <c r="C869" s="3">
        <v>0</v>
      </c>
      <c r="D869" s="3" t="s">
        <v>397</v>
      </c>
      <c r="E869" s="3" t="s">
        <v>408</v>
      </c>
      <c r="F869" s="3" t="s">
        <v>397</v>
      </c>
      <c r="G869" s="3" t="s">
        <v>413</v>
      </c>
      <c r="H869" s="3" t="s">
        <v>422</v>
      </c>
      <c r="I869" s="3" t="s">
        <v>1248</v>
      </c>
      <c r="J869" s="3" t="s">
        <v>1473</v>
      </c>
      <c r="K869" s="3" t="s">
        <v>1485</v>
      </c>
      <c r="L869" s="3" t="s">
        <v>19</v>
      </c>
      <c r="M869" s="3" t="s">
        <v>1499</v>
      </c>
      <c r="O869" s="3">
        <v>457670</v>
      </c>
      <c r="P869" s="3">
        <v>1837731</v>
      </c>
      <c r="Q869" s="4">
        <f t="shared" si="26"/>
        <v>45944</v>
      </c>
      <c r="R869" s="5">
        <f t="shared" si="27"/>
        <v>-457670</v>
      </c>
      <c r="S869" s="5" t="str">
        <f>VLOOKUP(A869,コード等整理!$A$3:$C$17,2,FALSE)</f>
        <v>PL</v>
      </c>
      <c r="T869" s="3">
        <f>VLOOKUP(A869,コード等整理!$A$3:$C$17,3,FALSE)</f>
        <v>110</v>
      </c>
    </row>
    <row r="870" spans="1:20" x14ac:dyDescent="0.25">
      <c r="A870" s="3" t="s">
        <v>28</v>
      </c>
      <c r="B870" s="3" t="s">
        <v>318</v>
      </c>
      <c r="C870" s="3">
        <v>0</v>
      </c>
      <c r="D870" s="3" t="s">
        <v>396</v>
      </c>
      <c r="E870" s="3" t="s">
        <v>406</v>
      </c>
      <c r="F870" s="3" t="s">
        <v>396</v>
      </c>
      <c r="G870" s="3" t="s">
        <v>410</v>
      </c>
      <c r="H870" s="3" t="s">
        <v>421</v>
      </c>
      <c r="I870" s="3" t="s">
        <v>1249</v>
      </c>
      <c r="J870" s="3" t="s">
        <v>1469</v>
      </c>
      <c r="K870" s="3" t="s">
        <v>1482</v>
      </c>
      <c r="L870" s="3" t="s">
        <v>1490</v>
      </c>
      <c r="M870" s="3" t="s">
        <v>1499</v>
      </c>
      <c r="N870" s="3">
        <v>187561</v>
      </c>
      <c r="P870" s="3">
        <v>1814286</v>
      </c>
      <c r="Q870" s="4">
        <f t="shared" si="26"/>
        <v>45945</v>
      </c>
      <c r="R870" s="5">
        <f t="shared" si="27"/>
        <v>187561</v>
      </c>
      <c r="S870" s="5" t="str">
        <f>VLOOKUP(A870,コード等整理!$A$3:$C$17,2,FALSE)</f>
        <v>BS</v>
      </c>
      <c r="T870" s="3">
        <f>VLOOKUP(A870,コード等整理!$A$3:$C$17,3,FALSE)</f>
        <v>40</v>
      </c>
    </row>
    <row r="871" spans="1:20" x14ac:dyDescent="0.25">
      <c r="A871" s="3" t="s">
        <v>24</v>
      </c>
      <c r="B871" s="3" t="s">
        <v>318</v>
      </c>
      <c r="C871" s="3">
        <v>0</v>
      </c>
      <c r="D871" s="3" t="s">
        <v>396</v>
      </c>
      <c r="E871" s="3" t="s">
        <v>407</v>
      </c>
      <c r="F871" s="3" t="s">
        <v>396</v>
      </c>
      <c r="G871" s="3" t="s">
        <v>413</v>
      </c>
      <c r="H871" s="3" t="s">
        <v>424</v>
      </c>
      <c r="I871" s="3" t="s">
        <v>1250</v>
      </c>
      <c r="J871" s="3" t="s">
        <v>1474</v>
      </c>
      <c r="K871" s="3" t="s">
        <v>1477</v>
      </c>
      <c r="L871" s="3" t="s">
        <v>1487</v>
      </c>
      <c r="M871" s="3" t="s">
        <v>1499</v>
      </c>
      <c r="O871" s="3">
        <v>85649</v>
      </c>
      <c r="P871" s="3">
        <v>2943026</v>
      </c>
      <c r="Q871" s="4">
        <f t="shared" si="26"/>
        <v>45945</v>
      </c>
      <c r="R871" s="5">
        <f t="shared" si="27"/>
        <v>-85649</v>
      </c>
      <c r="S871" s="5" t="str">
        <f>VLOOKUP(A871,コード等整理!$A$3:$C$17,2,FALSE)</f>
        <v>PL</v>
      </c>
      <c r="T871" s="3">
        <f>VLOOKUP(A871,コード等整理!$A$3:$C$17,3,FALSE)</f>
        <v>140</v>
      </c>
    </row>
    <row r="872" spans="1:20" x14ac:dyDescent="0.25">
      <c r="A872" s="3" t="s">
        <v>23</v>
      </c>
      <c r="B872" s="3" t="s">
        <v>318</v>
      </c>
      <c r="C872" s="3">
        <v>0</v>
      </c>
      <c r="D872" s="3" t="s">
        <v>400</v>
      </c>
      <c r="E872" s="3" t="s">
        <v>408</v>
      </c>
      <c r="F872" s="3" t="s">
        <v>400</v>
      </c>
      <c r="G872" s="3" t="s">
        <v>24</v>
      </c>
      <c r="H872" s="3" t="s">
        <v>423</v>
      </c>
      <c r="I872" s="3" t="s">
        <v>1251</v>
      </c>
      <c r="J872" s="3" t="s">
        <v>1475</v>
      </c>
      <c r="K872" s="3" t="s">
        <v>1485</v>
      </c>
      <c r="L872" s="3" t="s">
        <v>21</v>
      </c>
      <c r="M872" s="3" t="s">
        <v>1498</v>
      </c>
      <c r="O872" s="3">
        <v>332423</v>
      </c>
      <c r="P872" s="3">
        <v>2605694</v>
      </c>
      <c r="Q872" s="4">
        <f t="shared" si="26"/>
        <v>45945</v>
      </c>
      <c r="R872" s="5">
        <f t="shared" si="27"/>
        <v>-332423</v>
      </c>
      <c r="S872" s="5" t="str">
        <f>VLOOKUP(A872,コード等整理!$A$3:$C$17,2,FALSE)</f>
        <v>PL</v>
      </c>
      <c r="T872" s="3">
        <f>VLOOKUP(A872,コード等整理!$A$3:$C$17,3,FALSE)</f>
        <v>130</v>
      </c>
    </row>
    <row r="873" spans="1:20" x14ac:dyDescent="0.25">
      <c r="A873" s="3" t="s">
        <v>25</v>
      </c>
      <c r="B873" s="3" t="s">
        <v>318</v>
      </c>
      <c r="C873" s="3">
        <v>0</v>
      </c>
      <c r="D873" s="3" t="s">
        <v>401</v>
      </c>
      <c r="E873" s="3" t="s">
        <v>407</v>
      </c>
      <c r="F873" s="3" t="s">
        <v>401</v>
      </c>
      <c r="G873" s="3" t="s">
        <v>414</v>
      </c>
      <c r="H873" s="3" t="s">
        <v>420</v>
      </c>
      <c r="I873" s="3" t="s">
        <v>1252</v>
      </c>
      <c r="J873" s="3" t="s">
        <v>1473</v>
      </c>
      <c r="K873" s="3" t="s">
        <v>1480</v>
      </c>
      <c r="L873" s="3" t="s">
        <v>19</v>
      </c>
      <c r="M873" s="3" t="s">
        <v>1498</v>
      </c>
      <c r="O873" s="3">
        <v>207743</v>
      </c>
      <c r="P873" s="3">
        <v>2592023</v>
      </c>
      <c r="Q873" s="4">
        <f t="shared" si="26"/>
        <v>45945</v>
      </c>
      <c r="R873" s="5">
        <f t="shared" si="27"/>
        <v>-207743</v>
      </c>
      <c r="S873" s="5" t="str">
        <f>VLOOKUP(A873,コード等整理!$A$3:$C$17,2,FALSE)</f>
        <v>BS</v>
      </c>
      <c r="T873" s="3">
        <f>VLOOKUP(A873,コード等整理!$A$3:$C$17,3,FALSE)</f>
        <v>60</v>
      </c>
    </row>
    <row r="874" spans="1:20" x14ac:dyDescent="0.25">
      <c r="A874" s="3" t="s">
        <v>30</v>
      </c>
      <c r="B874" s="3" t="s">
        <v>319</v>
      </c>
      <c r="C874" s="3">
        <v>0</v>
      </c>
      <c r="D874" s="3" t="s">
        <v>402</v>
      </c>
      <c r="E874" s="3" t="s">
        <v>407</v>
      </c>
      <c r="F874" s="3" t="s">
        <v>402</v>
      </c>
      <c r="G874" s="3" t="s">
        <v>412</v>
      </c>
      <c r="H874" s="3" t="s">
        <v>420</v>
      </c>
      <c r="I874" s="3" t="s">
        <v>1253</v>
      </c>
      <c r="J874" s="3" t="s">
        <v>1467</v>
      </c>
      <c r="K874" s="3" t="s">
        <v>1480</v>
      </c>
      <c r="L874" s="3" t="s">
        <v>1490</v>
      </c>
      <c r="M874" s="3" t="s">
        <v>1503</v>
      </c>
      <c r="O874" s="3">
        <v>232757</v>
      </c>
      <c r="P874" s="3">
        <v>2031081</v>
      </c>
      <c r="Q874" s="4">
        <f t="shared" si="26"/>
        <v>45946</v>
      </c>
      <c r="R874" s="5">
        <f t="shared" si="27"/>
        <v>-232757</v>
      </c>
      <c r="S874" s="5" t="str">
        <f>VLOOKUP(A874,コード等整理!$A$3:$C$17,2,FALSE)</f>
        <v>PL</v>
      </c>
      <c r="T874" s="3">
        <f>VLOOKUP(A874,コード等整理!$A$3:$C$17,3,FALSE)</f>
        <v>70</v>
      </c>
    </row>
    <row r="875" spans="1:20" x14ac:dyDescent="0.25">
      <c r="A875" s="3" t="s">
        <v>20</v>
      </c>
      <c r="B875" s="3" t="s">
        <v>319</v>
      </c>
      <c r="C875" s="3">
        <v>0</v>
      </c>
      <c r="D875" s="3" t="s">
        <v>403</v>
      </c>
      <c r="E875" s="3" t="s">
        <v>408</v>
      </c>
      <c r="F875" s="3" t="s">
        <v>403</v>
      </c>
      <c r="G875" s="3" t="s">
        <v>412</v>
      </c>
      <c r="H875" s="3" t="s">
        <v>422</v>
      </c>
      <c r="I875" s="3" t="s">
        <v>1254</v>
      </c>
      <c r="J875" s="3" t="s">
        <v>1476</v>
      </c>
      <c r="K875" s="3" t="s">
        <v>1481</v>
      </c>
      <c r="L875" s="3" t="s">
        <v>1490</v>
      </c>
      <c r="M875" s="3" t="s">
        <v>1501</v>
      </c>
      <c r="N875" s="3">
        <v>107918</v>
      </c>
      <c r="P875" s="3">
        <v>1412278</v>
      </c>
      <c r="Q875" s="4">
        <f t="shared" si="26"/>
        <v>45946</v>
      </c>
      <c r="R875" s="5">
        <f t="shared" si="27"/>
        <v>107918</v>
      </c>
      <c r="S875" s="5" t="str">
        <f>VLOOKUP(A875,コード等整理!$A$3:$C$17,2,FALSE)</f>
        <v>PL</v>
      </c>
      <c r="T875" s="3">
        <f>VLOOKUP(A875,コード等整理!$A$3:$C$17,3,FALSE)</f>
        <v>110</v>
      </c>
    </row>
    <row r="876" spans="1:20" x14ac:dyDescent="0.25">
      <c r="A876" s="3" t="s">
        <v>18</v>
      </c>
      <c r="B876" s="3" t="s">
        <v>319</v>
      </c>
      <c r="C876" s="3">
        <v>0</v>
      </c>
      <c r="D876" s="3" t="s">
        <v>400</v>
      </c>
      <c r="E876" s="3" t="s">
        <v>407</v>
      </c>
      <c r="F876" s="3" t="s">
        <v>400</v>
      </c>
      <c r="G876" s="3" t="s">
        <v>413</v>
      </c>
      <c r="H876" s="3" t="s">
        <v>421</v>
      </c>
      <c r="I876" s="3" t="s">
        <v>1014</v>
      </c>
      <c r="J876" s="3" t="s">
        <v>1469</v>
      </c>
      <c r="K876" s="3" t="s">
        <v>1483</v>
      </c>
      <c r="L876" s="3" t="s">
        <v>1487</v>
      </c>
      <c r="M876" s="3" t="s">
        <v>1500</v>
      </c>
      <c r="N876" s="3">
        <v>17350</v>
      </c>
      <c r="P876" s="3">
        <v>1116698</v>
      </c>
      <c r="Q876" s="4">
        <f t="shared" si="26"/>
        <v>45946</v>
      </c>
      <c r="R876" s="5">
        <f t="shared" si="27"/>
        <v>17350</v>
      </c>
      <c r="S876" s="5" t="str">
        <f>VLOOKUP(A876,コード等整理!$A$3:$C$17,2,FALSE)</f>
        <v>PL</v>
      </c>
      <c r="T876" s="3">
        <f>VLOOKUP(A876,コード等整理!$A$3:$C$17,3,FALSE)</f>
        <v>90</v>
      </c>
    </row>
    <row r="877" spans="1:20" x14ac:dyDescent="0.25">
      <c r="A877" s="3" t="s">
        <v>25</v>
      </c>
      <c r="B877" s="3" t="s">
        <v>320</v>
      </c>
      <c r="C877" s="3">
        <v>0</v>
      </c>
      <c r="D877" s="3" t="s">
        <v>399</v>
      </c>
      <c r="E877" s="3" t="s">
        <v>406</v>
      </c>
      <c r="F877" s="3" t="s">
        <v>399</v>
      </c>
      <c r="G877" s="3" t="s">
        <v>412</v>
      </c>
      <c r="H877" s="3" t="s">
        <v>423</v>
      </c>
      <c r="I877" s="3" t="s">
        <v>1255</v>
      </c>
      <c r="J877" s="3" t="s">
        <v>1471</v>
      </c>
      <c r="K877" s="3" t="s">
        <v>1479</v>
      </c>
      <c r="L877" s="3" t="s">
        <v>1494</v>
      </c>
      <c r="M877" s="3" t="s">
        <v>1498</v>
      </c>
      <c r="O877" s="3">
        <v>393936</v>
      </c>
      <c r="P877" s="3">
        <v>715989</v>
      </c>
      <c r="Q877" s="4">
        <f t="shared" si="26"/>
        <v>45947</v>
      </c>
      <c r="R877" s="5">
        <f t="shared" si="27"/>
        <v>-393936</v>
      </c>
      <c r="S877" s="5" t="str">
        <f>VLOOKUP(A877,コード等整理!$A$3:$C$17,2,FALSE)</f>
        <v>BS</v>
      </c>
      <c r="T877" s="3">
        <f>VLOOKUP(A877,コード等整理!$A$3:$C$17,3,FALSE)</f>
        <v>60</v>
      </c>
    </row>
    <row r="878" spans="1:20" x14ac:dyDescent="0.25">
      <c r="A878" s="3" t="s">
        <v>26</v>
      </c>
      <c r="B878" s="3" t="s">
        <v>321</v>
      </c>
      <c r="C878" s="3">
        <v>0</v>
      </c>
      <c r="D878" s="3" t="s">
        <v>404</v>
      </c>
      <c r="E878" s="3" t="s">
        <v>408</v>
      </c>
      <c r="F878" s="3" t="s">
        <v>404</v>
      </c>
      <c r="G878" s="3" t="s">
        <v>414</v>
      </c>
      <c r="H878" s="3" t="s">
        <v>422</v>
      </c>
      <c r="I878" s="3" t="s">
        <v>1256</v>
      </c>
      <c r="J878" s="3" t="s">
        <v>1475</v>
      </c>
      <c r="K878" s="3" t="s">
        <v>1479</v>
      </c>
      <c r="L878" s="3" t="s">
        <v>1493</v>
      </c>
      <c r="M878" s="3" t="s">
        <v>1501</v>
      </c>
      <c r="O878" s="3">
        <v>387443</v>
      </c>
      <c r="P878" s="3">
        <v>2680754</v>
      </c>
      <c r="Q878" s="4">
        <f t="shared" si="26"/>
        <v>45948</v>
      </c>
      <c r="R878" s="5">
        <f t="shared" si="27"/>
        <v>-387443</v>
      </c>
      <c r="S878" s="5" t="str">
        <f>VLOOKUP(A878,コード等整理!$A$3:$C$17,2,FALSE)</f>
        <v>BS</v>
      </c>
      <c r="T878" s="3">
        <f>VLOOKUP(A878,コード等整理!$A$3:$C$17,3,FALSE)</f>
        <v>30</v>
      </c>
    </row>
    <row r="879" spans="1:20" x14ac:dyDescent="0.25">
      <c r="A879" s="3" t="s">
        <v>24</v>
      </c>
      <c r="B879" s="3" t="s">
        <v>321</v>
      </c>
      <c r="C879" s="3">
        <v>0</v>
      </c>
      <c r="D879" s="3" t="s">
        <v>404</v>
      </c>
      <c r="E879" s="3" t="s">
        <v>406</v>
      </c>
      <c r="F879" s="3" t="s">
        <v>404</v>
      </c>
      <c r="G879" s="3" t="s">
        <v>413</v>
      </c>
      <c r="H879" s="3" t="s">
        <v>418</v>
      </c>
      <c r="I879" s="3" t="s">
        <v>1257</v>
      </c>
      <c r="J879" s="3" t="s">
        <v>1475</v>
      </c>
      <c r="K879" s="3" t="s">
        <v>1479</v>
      </c>
      <c r="L879" s="3" t="s">
        <v>1491</v>
      </c>
      <c r="M879" s="3" t="s">
        <v>1499</v>
      </c>
      <c r="N879" s="3">
        <v>235515</v>
      </c>
      <c r="P879" s="3">
        <v>1631767</v>
      </c>
      <c r="Q879" s="4">
        <f t="shared" si="26"/>
        <v>45948</v>
      </c>
      <c r="R879" s="5">
        <f t="shared" si="27"/>
        <v>235515</v>
      </c>
      <c r="S879" s="5" t="str">
        <f>VLOOKUP(A879,コード等整理!$A$3:$C$17,2,FALSE)</f>
        <v>PL</v>
      </c>
      <c r="T879" s="3">
        <f>VLOOKUP(A879,コード等整理!$A$3:$C$17,3,FALSE)</f>
        <v>140</v>
      </c>
    </row>
    <row r="880" spans="1:20" x14ac:dyDescent="0.25">
      <c r="A880" s="3" t="s">
        <v>24</v>
      </c>
      <c r="B880" s="3" t="s">
        <v>322</v>
      </c>
      <c r="C880" s="3">
        <v>0</v>
      </c>
      <c r="D880" s="3" t="s">
        <v>396</v>
      </c>
      <c r="E880" s="3" t="s">
        <v>406</v>
      </c>
      <c r="F880" s="3" t="s">
        <v>396</v>
      </c>
      <c r="G880" s="3" t="s">
        <v>409</v>
      </c>
      <c r="H880" s="3" t="s">
        <v>421</v>
      </c>
      <c r="I880" s="3" t="s">
        <v>1258</v>
      </c>
      <c r="J880" s="3" t="s">
        <v>1472</v>
      </c>
      <c r="K880" s="3" t="s">
        <v>1484</v>
      </c>
      <c r="L880" s="3" t="s">
        <v>1491</v>
      </c>
      <c r="M880" s="3" t="s">
        <v>1502</v>
      </c>
      <c r="N880" s="3">
        <v>255757</v>
      </c>
      <c r="P880" s="3">
        <v>955242</v>
      </c>
      <c r="Q880" s="4">
        <f t="shared" si="26"/>
        <v>45949</v>
      </c>
      <c r="R880" s="5">
        <f t="shared" si="27"/>
        <v>255757</v>
      </c>
      <c r="S880" s="5" t="str">
        <f>VLOOKUP(A880,コード等整理!$A$3:$C$17,2,FALSE)</f>
        <v>PL</v>
      </c>
      <c r="T880" s="3">
        <f>VLOOKUP(A880,コード等整理!$A$3:$C$17,3,FALSE)</f>
        <v>140</v>
      </c>
    </row>
    <row r="881" spans="1:20" x14ac:dyDescent="0.25">
      <c r="A881" s="3" t="s">
        <v>23</v>
      </c>
      <c r="B881" s="3" t="s">
        <v>322</v>
      </c>
      <c r="C881" s="3">
        <v>0</v>
      </c>
      <c r="D881" s="3" t="s">
        <v>399</v>
      </c>
      <c r="E881" s="3" t="s">
        <v>406</v>
      </c>
      <c r="F881" s="3" t="s">
        <v>399</v>
      </c>
      <c r="G881" s="3" t="s">
        <v>410</v>
      </c>
      <c r="H881" s="3" t="s">
        <v>420</v>
      </c>
      <c r="I881" s="3" t="s">
        <v>1259</v>
      </c>
      <c r="J881" s="3" t="s">
        <v>1468</v>
      </c>
      <c r="K881" s="3" t="s">
        <v>1485</v>
      </c>
      <c r="L881" s="3" t="s">
        <v>1487</v>
      </c>
      <c r="M881" s="3" t="s">
        <v>1497</v>
      </c>
      <c r="N881" s="3">
        <v>441656</v>
      </c>
      <c r="P881" s="3">
        <v>2182947</v>
      </c>
      <c r="Q881" s="4">
        <f t="shared" si="26"/>
        <v>45949</v>
      </c>
      <c r="R881" s="5">
        <f t="shared" si="27"/>
        <v>441656</v>
      </c>
      <c r="S881" s="5" t="str">
        <f>VLOOKUP(A881,コード等整理!$A$3:$C$17,2,FALSE)</f>
        <v>PL</v>
      </c>
      <c r="T881" s="3">
        <f>VLOOKUP(A881,コード等整理!$A$3:$C$17,3,FALSE)</f>
        <v>130</v>
      </c>
    </row>
    <row r="882" spans="1:20" x14ac:dyDescent="0.25">
      <c r="A882" s="3" t="s">
        <v>18</v>
      </c>
      <c r="B882" s="3" t="s">
        <v>322</v>
      </c>
      <c r="C882" s="3">
        <v>0</v>
      </c>
      <c r="D882" s="3" t="s">
        <v>400</v>
      </c>
      <c r="E882" s="3" t="s">
        <v>407</v>
      </c>
      <c r="F882" s="3" t="s">
        <v>400</v>
      </c>
      <c r="G882" s="3" t="s">
        <v>412</v>
      </c>
      <c r="H882" s="3" t="s">
        <v>424</v>
      </c>
      <c r="I882" s="3" t="s">
        <v>1260</v>
      </c>
      <c r="J882" s="3" t="s">
        <v>1476</v>
      </c>
      <c r="K882" s="3" t="s">
        <v>1477</v>
      </c>
      <c r="L882" s="3" t="s">
        <v>1489</v>
      </c>
      <c r="M882" s="3" t="s">
        <v>1496</v>
      </c>
      <c r="N882" s="3">
        <v>458408</v>
      </c>
      <c r="P882" s="3">
        <v>1706806</v>
      </c>
      <c r="Q882" s="4">
        <f t="shared" si="26"/>
        <v>45949</v>
      </c>
      <c r="R882" s="5">
        <f t="shared" si="27"/>
        <v>458408</v>
      </c>
      <c r="S882" s="5" t="str">
        <f>VLOOKUP(A882,コード等整理!$A$3:$C$17,2,FALSE)</f>
        <v>PL</v>
      </c>
      <c r="T882" s="3">
        <f>VLOOKUP(A882,コード等整理!$A$3:$C$17,3,FALSE)</f>
        <v>90</v>
      </c>
    </row>
    <row r="883" spans="1:20" x14ac:dyDescent="0.25">
      <c r="A883" s="3" t="s">
        <v>24</v>
      </c>
      <c r="B883" s="3" t="s">
        <v>322</v>
      </c>
      <c r="C883" s="3">
        <v>0</v>
      </c>
      <c r="D883" s="3" t="s">
        <v>400</v>
      </c>
      <c r="E883" s="3" t="s">
        <v>406</v>
      </c>
      <c r="F883" s="3" t="s">
        <v>400</v>
      </c>
      <c r="G883" s="3" t="s">
        <v>415</v>
      </c>
      <c r="H883" s="3" t="s">
        <v>420</v>
      </c>
      <c r="I883" s="3" t="s">
        <v>1261</v>
      </c>
      <c r="J883" s="3" t="s">
        <v>1471</v>
      </c>
      <c r="K883" s="3" t="s">
        <v>1482</v>
      </c>
      <c r="L883" s="3" t="s">
        <v>1493</v>
      </c>
      <c r="M883" s="3" t="s">
        <v>1495</v>
      </c>
      <c r="N883" s="3">
        <v>431455</v>
      </c>
      <c r="P883" s="3">
        <v>2686540</v>
      </c>
      <c r="Q883" s="4">
        <f t="shared" si="26"/>
        <v>45949</v>
      </c>
      <c r="R883" s="5">
        <f t="shared" si="27"/>
        <v>431455</v>
      </c>
      <c r="S883" s="5" t="str">
        <f>VLOOKUP(A883,コード等整理!$A$3:$C$17,2,FALSE)</f>
        <v>PL</v>
      </c>
      <c r="T883" s="3">
        <f>VLOOKUP(A883,コード等整理!$A$3:$C$17,3,FALSE)</f>
        <v>140</v>
      </c>
    </row>
    <row r="884" spans="1:20" x14ac:dyDescent="0.25">
      <c r="A884" s="3" t="s">
        <v>30</v>
      </c>
      <c r="B884" s="3" t="s">
        <v>323</v>
      </c>
      <c r="C884" s="3">
        <v>0</v>
      </c>
      <c r="D884" s="3" t="s">
        <v>404</v>
      </c>
      <c r="E884" s="3" t="s">
        <v>408</v>
      </c>
      <c r="F884" s="3" t="s">
        <v>404</v>
      </c>
      <c r="G884" s="3" t="s">
        <v>413</v>
      </c>
      <c r="H884" s="3" t="s">
        <v>421</v>
      </c>
      <c r="I884" s="3" t="s">
        <v>1262</v>
      </c>
      <c r="J884" s="3" t="s">
        <v>1469</v>
      </c>
      <c r="K884" s="3" t="s">
        <v>1483</v>
      </c>
      <c r="L884" s="3" t="s">
        <v>1490</v>
      </c>
      <c r="M884" s="3" t="s">
        <v>1500</v>
      </c>
      <c r="N884" s="3">
        <v>164772</v>
      </c>
      <c r="P884" s="3">
        <v>1086923</v>
      </c>
      <c r="Q884" s="4">
        <f t="shared" si="26"/>
        <v>45950</v>
      </c>
      <c r="R884" s="5">
        <f t="shared" si="27"/>
        <v>164772</v>
      </c>
      <c r="S884" s="5" t="str">
        <f>VLOOKUP(A884,コード等整理!$A$3:$C$17,2,FALSE)</f>
        <v>PL</v>
      </c>
      <c r="T884" s="3">
        <f>VLOOKUP(A884,コード等整理!$A$3:$C$17,3,FALSE)</f>
        <v>70</v>
      </c>
    </row>
    <row r="885" spans="1:20" x14ac:dyDescent="0.25">
      <c r="A885" s="3" t="s">
        <v>30</v>
      </c>
      <c r="B885" s="3" t="s">
        <v>323</v>
      </c>
      <c r="C885" s="3">
        <v>0</v>
      </c>
      <c r="D885" s="3" t="s">
        <v>401</v>
      </c>
      <c r="E885" s="3" t="s">
        <v>408</v>
      </c>
      <c r="F885" s="3" t="s">
        <v>401</v>
      </c>
      <c r="G885" s="3" t="s">
        <v>415</v>
      </c>
      <c r="H885" s="3" t="s">
        <v>418</v>
      </c>
      <c r="I885" s="3" t="s">
        <v>1263</v>
      </c>
      <c r="J885" s="3" t="s">
        <v>1474</v>
      </c>
      <c r="K885" s="3" t="s">
        <v>1481</v>
      </c>
      <c r="L885" s="3" t="s">
        <v>1489</v>
      </c>
      <c r="M885" s="3" t="s">
        <v>1499</v>
      </c>
      <c r="O885" s="3">
        <v>367912</v>
      </c>
      <c r="P885" s="3">
        <v>1067458</v>
      </c>
      <c r="Q885" s="4">
        <f t="shared" si="26"/>
        <v>45950</v>
      </c>
      <c r="R885" s="5">
        <f t="shared" si="27"/>
        <v>-367912</v>
      </c>
      <c r="S885" s="5" t="str">
        <f>VLOOKUP(A885,コード等整理!$A$3:$C$17,2,FALSE)</f>
        <v>PL</v>
      </c>
      <c r="T885" s="3">
        <f>VLOOKUP(A885,コード等整理!$A$3:$C$17,3,FALSE)</f>
        <v>70</v>
      </c>
    </row>
    <row r="886" spans="1:20" x14ac:dyDescent="0.25">
      <c r="A886" s="3" t="s">
        <v>29</v>
      </c>
      <c r="B886" s="3" t="s">
        <v>323</v>
      </c>
      <c r="C886" s="3">
        <v>0</v>
      </c>
      <c r="D886" s="3" t="s">
        <v>400</v>
      </c>
      <c r="E886" s="3" t="s">
        <v>406</v>
      </c>
      <c r="F886" s="3" t="s">
        <v>400</v>
      </c>
      <c r="G886" s="3" t="s">
        <v>414</v>
      </c>
      <c r="H886" s="3" t="s">
        <v>422</v>
      </c>
      <c r="I886" s="3" t="s">
        <v>429</v>
      </c>
      <c r="J886" s="3" t="s">
        <v>1469</v>
      </c>
      <c r="K886" s="3" t="s">
        <v>1478</v>
      </c>
      <c r="L886" s="3" t="s">
        <v>1493</v>
      </c>
      <c r="M886" s="3" t="s">
        <v>1496</v>
      </c>
      <c r="N886" s="3">
        <v>13166</v>
      </c>
      <c r="P886" s="3">
        <v>1492448</v>
      </c>
      <c r="Q886" s="4">
        <f t="shared" si="26"/>
        <v>45950</v>
      </c>
      <c r="R886" s="5">
        <f t="shared" si="27"/>
        <v>13166</v>
      </c>
      <c r="S886" s="5" t="str">
        <f>VLOOKUP(A886,コード等整理!$A$3:$C$17,2,FALSE)</f>
        <v>PL</v>
      </c>
      <c r="T886" s="3">
        <f>VLOOKUP(A886,コード等整理!$A$3:$C$17,3,FALSE)</f>
        <v>80</v>
      </c>
    </row>
    <row r="887" spans="1:20" x14ac:dyDescent="0.25">
      <c r="A887" s="3" t="s">
        <v>29</v>
      </c>
      <c r="B887" s="3" t="s">
        <v>323</v>
      </c>
      <c r="C887" s="3">
        <v>0</v>
      </c>
      <c r="D887" s="3" t="s">
        <v>402</v>
      </c>
      <c r="E887" s="3" t="s">
        <v>408</v>
      </c>
      <c r="F887" s="3" t="s">
        <v>402</v>
      </c>
      <c r="G887" s="3" t="s">
        <v>417</v>
      </c>
      <c r="H887" s="3" t="s">
        <v>422</v>
      </c>
      <c r="I887" s="3" t="s">
        <v>1264</v>
      </c>
      <c r="J887" s="3" t="s">
        <v>1475</v>
      </c>
      <c r="K887" s="3" t="s">
        <v>1486</v>
      </c>
      <c r="L887" s="3" t="s">
        <v>19</v>
      </c>
      <c r="M887" s="3" t="s">
        <v>1497</v>
      </c>
      <c r="O887" s="3">
        <v>277335</v>
      </c>
      <c r="P887" s="3">
        <v>503537</v>
      </c>
      <c r="Q887" s="4">
        <f t="shared" si="26"/>
        <v>45950</v>
      </c>
      <c r="R887" s="5">
        <f t="shared" si="27"/>
        <v>-277335</v>
      </c>
      <c r="S887" s="5" t="str">
        <f>VLOOKUP(A887,コード等整理!$A$3:$C$17,2,FALSE)</f>
        <v>PL</v>
      </c>
      <c r="T887" s="3">
        <f>VLOOKUP(A887,コード等整理!$A$3:$C$17,3,FALSE)</f>
        <v>80</v>
      </c>
    </row>
    <row r="888" spans="1:20" x14ac:dyDescent="0.25">
      <c r="A888" s="3" t="s">
        <v>18</v>
      </c>
      <c r="B888" s="3" t="s">
        <v>323</v>
      </c>
      <c r="C888" s="3">
        <v>0</v>
      </c>
      <c r="D888" s="3" t="s">
        <v>399</v>
      </c>
      <c r="E888" s="3" t="s">
        <v>408</v>
      </c>
      <c r="F888" s="3" t="s">
        <v>399</v>
      </c>
      <c r="G888" s="3" t="s">
        <v>412</v>
      </c>
      <c r="H888" s="3" t="s">
        <v>419</v>
      </c>
      <c r="I888" s="3" t="s">
        <v>1265</v>
      </c>
      <c r="J888" s="3" t="s">
        <v>1469</v>
      </c>
      <c r="K888" s="3" t="s">
        <v>1483</v>
      </c>
      <c r="L888" s="3" t="s">
        <v>21</v>
      </c>
      <c r="M888" s="3" t="s">
        <v>1503</v>
      </c>
      <c r="O888" s="3">
        <v>143775</v>
      </c>
      <c r="P888" s="3">
        <v>1356551</v>
      </c>
      <c r="Q888" s="4">
        <f t="shared" si="26"/>
        <v>45950</v>
      </c>
      <c r="R888" s="5">
        <f t="shared" si="27"/>
        <v>-143775</v>
      </c>
      <c r="S888" s="5" t="str">
        <f>VLOOKUP(A888,コード等整理!$A$3:$C$17,2,FALSE)</f>
        <v>PL</v>
      </c>
      <c r="T888" s="3">
        <f>VLOOKUP(A888,コード等整理!$A$3:$C$17,3,FALSE)</f>
        <v>90</v>
      </c>
    </row>
    <row r="889" spans="1:20" x14ac:dyDescent="0.25">
      <c r="A889" s="3" t="s">
        <v>19</v>
      </c>
      <c r="B889" s="3" t="s">
        <v>324</v>
      </c>
      <c r="C889" s="3">
        <v>0</v>
      </c>
      <c r="D889" s="3" t="s">
        <v>404</v>
      </c>
      <c r="E889" s="3" t="s">
        <v>407</v>
      </c>
      <c r="F889" s="3" t="s">
        <v>404</v>
      </c>
      <c r="G889" s="3" t="s">
        <v>414</v>
      </c>
      <c r="H889" s="3" t="s">
        <v>419</v>
      </c>
      <c r="I889" s="3" t="s">
        <v>1266</v>
      </c>
      <c r="J889" s="3" t="s">
        <v>1468</v>
      </c>
      <c r="K889" s="3" t="s">
        <v>1478</v>
      </c>
      <c r="L889" s="3" t="s">
        <v>1487</v>
      </c>
      <c r="M889" s="3" t="s">
        <v>1501</v>
      </c>
      <c r="O889" s="3">
        <v>270671</v>
      </c>
      <c r="P889" s="3">
        <v>577642</v>
      </c>
      <c r="Q889" s="4">
        <f t="shared" si="26"/>
        <v>45951</v>
      </c>
      <c r="R889" s="5">
        <f t="shared" si="27"/>
        <v>-270671</v>
      </c>
      <c r="S889" s="5" t="str">
        <f>VLOOKUP(A889,コード等整理!$A$3:$C$17,2,FALSE)</f>
        <v>PL</v>
      </c>
      <c r="T889" s="3">
        <f>VLOOKUP(A889,コード等整理!$A$3:$C$17,3,FALSE)</f>
        <v>100</v>
      </c>
    </row>
    <row r="890" spans="1:20" x14ac:dyDescent="0.25">
      <c r="A890" s="3" t="s">
        <v>18</v>
      </c>
      <c r="B890" s="3" t="s">
        <v>324</v>
      </c>
      <c r="C890" s="3">
        <v>0</v>
      </c>
      <c r="D890" s="3" t="s">
        <v>399</v>
      </c>
      <c r="E890" s="3" t="s">
        <v>408</v>
      </c>
      <c r="F890" s="3" t="s">
        <v>399</v>
      </c>
      <c r="G890" s="3" t="s">
        <v>417</v>
      </c>
      <c r="H890" s="3" t="s">
        <v>424</v>
      </c>
      <c r="I890" s="3" t="s">
        <v>1267</v>
      </c>
      <c r="J890" s="3" t="s">
        <v>1476</v>
      </c>
      <c r="K890" s="3" t="s">
        <v>1478</v>
      </c>
      <c r="L890" s="3" t="s">
        <v>1494</v>
      </c>
      <c r="M890" s="3" t="s">
        <v>1502</v>
      </c>
      <c r="N890" s="3">
        <v>291071</v>
      </c>
      <c r="P890" s="3">
        <v>2894289</v>
      </c>
      <c r="Q890" s="4">
        <f t="shared" si="26"/>
        <v>45951</v>
      </c>
      <c r="R890" s="5">
        <f t="shared" si="27"/>
        <v>291071</v>
      </c>
      <c r="S890" s="5" t="str">
        <f>VLOOKUP(A890,コード等整理!$A$3:$C$17,2,FALSE)</f>
        <v>PL</v>
      </c>
      <c r="T890" s="3">
        <f>VLOOKUP(A890,コード等整理!$A$3:$C$17,3,FALSE)</f>
        <v>90</v>
      </c>
    </row>
    <row r="891" spans="1:20" x14ac:dyDescent="0.25">
      <c r="A891" s="3" t="s">
        <v>23</v>
      </c>
      <c r="B891" s="3" t="s">
        <v>325</v>
      </c>
      <c r="C891" s="3">
        <v>0</v>
      </c>
      <c r="D891" s="3" t="s">
        <v>405</v>
      </c>
      <c r="E891" s="3" t="s">
        <v>407</v>
      </c>
      <c r="F891" s="3" t="s">
        <v>405</v>
      </c>
      <c r="G891" s="3" t="s">
        <v>409</v>
      </c>
      <c r="H891" s="3" t="s">
        <v>421</v>
      </c>
      <c r="I891" s="3" t="s">
        <v>1268</v>
      </c>
      <c r="J891" s="3" t="s">
        <v>1474</v>
      </c>
      <c r="K891" s="3" t="s">
        <v>1482</v>
      </c>
      <c r="L891" s="3" t="s">
        <v>1488</v>
      </c>
      <c r="M891" s="3" t="s">
        <v>1499</v>
      </c>
      <c r="O891" s="3">
        <v>260559</v>
      </c>
      <c r="P891" s="3">
        <v>2334276</v>
      </c>
      <c r="Q891" s="4">
        <f t="shared" si="26"/>
        <v>45952</v>
      </c>
      <c r="R891" s="5">
        <f t="shared" si="27"/>
        <v>-260559</v>
      </c>
      <c r="S891" s="5" t="str">
        <f>VLOOKUP(A891,コード等整理!$A$3:$C$17,2,FALSE)</f>
        <v>PL</v>
      </c>
      <c r="T891" s="3">
        <f>VLOOKUP(A891,コード等整理!$A$3:$C$17,3,FALSE)</f>
        <v>130</v>
      </c>
    </row>
    <row r="892" spans="1:20" x14ac:dyDescent="0.25">
      <c r="A892" s="3" t="s">
        <v>24</v>
      </c>
      <c r="B892" s="3" t="s">
        <v>326</v>
      </c>
      <c r="C892" s="3">
        <v>0</v>
      </c>
      <c r="D892" s="3" t="s">
        <v>405</v>
      </c>
      <c r="E892" s="3" t="s">
        <v>408</v>
      </c>
      <c r="F892" s="3" t="s">
        <v>405</v>
      </c>
      <c r="G892" s="3" t="s">
        <v>415</v>
      </c>
      <c r="H892" s="3" t="s">
        <v>419</v>
      </c>
      <c r="I892" s="3" t="s">
        <v>1269</v>
      </c>
      <c r="J892" s="3" t="s">
        <v>1473</v>
      </c>
      <c r="K892" s="3" t="s">
        <v>1482</v>
      </c>
      <c r="L892" s="3" t="s">
        <v>1487</v>
      </c>
      <c r="M892" s="3" t="s">
        <v>1502</v>
      </c>
      <c r="N892" s="3">
        <v>446608</v>
      </c>
      <c r="P892" s="3">
        <v>2537972</v>
      </c>
      <c r="Q892" s="4">
        <f t="shared" si="26"/>
        <v>45953</v>
      </c>
      <c r="R892" s="5">
        <f t="shared" si="27"/>
        <v>446608</v>
      </c>
      <c r="S892" s="5" t="str">
        <f>VLOOKUP(A892,コード等整理!$A$3:$C$17,2,FALSE)</f>
        <v>PL</v>
      </c>
      <c r="T892" s="3">
        <f>VLOOKUP(A892,コード等整理!$A$3:$C$17,3,FALSE)</f>
        <v>140</v>
      </c>
    </row>
    <row r="893" spans="1:20" x14ac:dyDescent="0.25">
      <c r="A893" s="3" t="s">
        <v>28</v>
      </c>
      <c r="B893" s="3" t="s">
        <v>327</v>
      </c>
      <c r="C893" s="3">
        <v>0</v>
      </c>
      <c r="D893" s="3" t="s">
        <v>399</v>
      </c>
      <c r="E893" s="3" t="s">
        <v>408</v>
      </c>
      <c r="F893" s="3" t="s">
        <v>399</v>
      </c>
      <c r="G893" s="3" t="s">
        <v>411</v>
      </c>
      <c r="H893" s="3" t="s">
        <v>422</v>
      </c>
      <c r="I893" s="3" t="s">
        <v>1270</v>
      </c>
      <c r="J893" s="3" t="s">
        <v>1473</v>
      </c>
      <c r="K893" s="3" t="s">
        <v>1483</v>
      </c>
      <c r="L893" s="3" t="s">
        <v>21</v>
      </c>
      <c r="M893" s="3" t="s">
        <v>1504</v>
      </c>
      <c r="N893" s="3">
        <v>281453</v>
      </c>
      <c r="P893" s="3">
        <v>2440450</v>
      </c>
      <c r="Q893" s="4">
        <f t="shared" si="26"/>
        <v>45954</v>
      </c>
      <c r="R893" s="5">
        <f t="shared" si="27"/>
        <v>281453</v>
      </c>
      <c r="S893" s="5" t="str">
        <f>VLOOKUP(A893,コード等整理!$A$3:$C$17,2,FALSE)</f>
        <v>BS</v>
      </c>
      <c r="T893" s="3">
        <f>VLOOKUP(A893,コード等整理!$A$3:$C$17,3,FALSE)</f>
        <v>40</v>
      </c>
    </row>
    <row r="894" spans="1:20" x14ac:dyDescent="0.25">
      <c r="A894" s="3" t="s">
        <v>20</v>
      </c>
      <c r="B894" s="3" t="s">
        <v>327</v>
      </c>
      <c r="C894" s="3">
        <v>0</v>
      </c>
      <c r="D894" s="3" t="s">
        <v>405</v>
      </c>
      <c r="E894" s="3" t="s">
        <v>406</v>
      </c>
      <c r="F894" s="3" t="s">
        <v>405</v>
      </c>
      <c r="G894" s="3" t="s">
        <v>414</v>
      </c>
      <c r="H894" s="3" t="s">
        <v>423</v>
      </c>
      <c r="I894" s="3" t="s">
        <v>1271</v>
      </c>
      <c r="J894" s="3" t="s">
        <v>1470</v>
      </c>
      <c r="K894" s="3" t="s">
        <v>1483</v>
      </c>
      <c r="L894" s="3" t="s">
        <v>1488</v>
      </c>
      <c r="M894" s="3" t="s">
        <v>1497</v>
      </c>
      <c r="O894" s="3">
        <v>311670</v>
      </c>
      <c r="P894" s="3">
        <v>1816459</v>
      </c>
      <c r="Q894" s="4">
        <f t="shared" si="26"/>
        <v>45954</v>
      </c>
      <c r="R894" s="5">
        <f t="shared" si="27"/>
        <v>-311670</v>
      </c>
      <c r="S894" s="5" t="str">
        <f>VLOOKUP(A894,コード等整理!$A$3:$C$17,2,FALSE)</f>
        <v>PL</v>
      </c>
      <c r="T894" s="3">
        <f>VLOOKUP(A894,コード等整理!$A$3:$C$17,3,FALSE)</f>
        <v>110</v>
      </c>
    </row>
    <row r="895" spans="1:20" x14ac:dyDescent="0.25">
      <c r="A895" s="3" t="s">
        <v>28</v>
      </c>
      <c r="B895" s="3" t="s">
        <v>327</v>
      </c>
      <c r="C895" s="3">
        <v>0</v>
      </c>
      <c r="D895" s="3" t="s">
        <v>398</v>
      </c>
      <c r="E895" s="3" t="s">
        <v>407</v>
      </c>
      <c r="F895" s="3" t="s">
        <v>398</v>
      </c>
      <c r="G895" s="3" t="s">
        <v>409</v>
      </c>
      <c r="H895" s="3" t="s">
        <v>420</v>
      </c>
      <c r="I895" s="3" t="s">
        <v>1272</v>
      </c>
      <c r="J895" s="3" t="s">
        <v>1470</v>
      </c>
      <c r="K895" s="3" t="s">
        <v>1483</v>
      </c>
      <c r="L895" s="3" t="s">
        <v>1488</v>
      </c>
      <c r="M895" s="3" t="s">
        <v>1502</v>
      </c>
      <c r="N895" s="3">
        <v>385965</v>
      </c>
      <c r="P895" s="3">
        <v>2664728</v>
      </c>
      <c r="Q895" s="4">
        <f t="shared" si="26"/>
        <v>45954</v>
      </c>
      <c r="R895" s="5">
        <f t="shared" si="27"/>
        <v>385965</v>
      </c>
      <c r="S895" s="5" t="str">
        <f>VLOOKUP(A895,コード等整理!$A$3:$C$17,2,FALSE)</f>
        <v>BS</v>
      </c>
      <c r="T895" s="3">
        <f>VLOOKUP(A895,コード等整理!$A$3:$C$17,3,FALSE)</f>
        <v>40</v>
      </c>
    </row>
    <row r="896" spans="1:20" x14ac:dyDescent="0.25">
      <c r="A896" s="3" t="s">
        <v>24</v>
      </c>
      <c r="B896" s="3" t="s">
        <v>327</v>
      </c>
      <c r="C896" s="3">
        <v>0</v>
      </c>
      <c r="D896" s="3" t="s">
        <v>397</v>
      </c>
      <c r="E896" s="3" t="s">
        <v>408</v>
      </c>
      <c r="F896" s="3" t="s">
        <v>397</v>
      </c>
      <c r="G896" s="3" t="s">
        <v>409</v>
      </c>
      <c r="H896" s="3" t="s">
        <v>418</v>
      </c>
      <c r="I896" s="3" t="s">
        <v>1273</v>
      </c>
      <c r="J896" s="3" t="s">
        <v>1475</v>
      </c>
      <c r="K896" s="3" t="s">
        <v>1485</v>
      </c>
      <c r="L896" s="3" t="s">
        <v>1492</v>
      </c>
      <c r="M896" s="3" t="s">
        <v>1501</v>
      </c>
      <c r="N896" s="3">
        <v>158786</v>
      </c>
      <c r="P896" s="3">
        <v>1620109</v>
      </c>
      <c r="Q896" s="4">
        <f t="shared" si="26"/>
        <v>45954</v>
      </c>
      <c r="R896" s="5">
        <f t="shared" si="27"/>
        <v>158786</v>
      </c>
      <c r="S896" s="5" t="str">
        <f>VLOOKUP(A896,コード等整理!$A$3:$C$17,2,FALSE)</f>
        <v>PL</v>
      </c>
      <c r="T896" s="3">
        <f>VLOOKUP(A896,コード等整理!$A$3:$C$17,3,FALSE)</f>
        <v>140</v>
      </c>
    </row>
    <row r="897" spans="1:20" x14ac:dyDescent="0.25">
      <c r="A897" s="3" t="s">
        <v>27</v>
      </c>
      <c r="B897" s="3" t="s">
        <v>328</v>
      </c>
      <c r="C897" s="3">
        <v>0</v>
      </c>
      <c r="D897" s="3" t="s">
        <v>397</v>
      </c>
      <c r="E897" s="3" t="s">
        <v>407</v>
      </c>
      <c r="F897" s="3" t="s">
        <v>397</v>
      </c>
      <c r="G897" s="3" t="s">
        <v>417</v>
      </c>
      <c r="H897" s="3" t="s">
        <v>420</v>
      </c>
      <c r="I897" s="3" t="s">
        <v>1274</v>
      </c>
      <c r="J897" s="3" t="s">
        <v>1476</v>
      </c>
      <c r="K897" s="3" t="s">
        <v>1477</v>
      </c>
      <c r="L897" s="3" t="s">
        <v>1492</v>
      </c>
      <c r="M897" s="3" t="s">
        <v>1503</v>
      </c>
      <c r="N897" s="3">
        <v>461737</v>
      </c>
      <c r="P897" s="3">
        <v>2663114</v>
      </c>
      <c r="Q897" s="4">
        <f t="shared" si="26"/>
        <v>45955</v>
      </c>
      <c r="R897" s="5">
        <f t="shared" si="27"/>
        <v>461737</v>
      </c>
      <c r="S897" s="5" t="str">
        <f>VLOOKUP(A897,コード等整理!$A$3:$C$17,2,FALSE)</f>
        <v>BS</v>
      </c>
      <c r="T897" s="3">
        <f>VLOOKUP(A897,コード等整理!$A$3:$C$17,3,FALSE)</f>
        <v>20</v>
      </c>
    </row>
    <row r="898" spans="1:20" x14ac:dyDescent="0.25">
      <c r="A898" s="3" t="s">
        <v>18</v>
      </c>
      <c r="B898" s="3" t="s">
        <v>328</v>
      </c>
      <c r="C898" s="3">
        <v>0</v>
      </c>
      <c r="D898" s="3" t="s">
        <v>405</v>
      </c>
      <c r="E898" s="3" t="s">
        <v>408</v>
      </c>
      <c r="F898" s="3" t="s">
        <v>405</v>
      </c>
      <c r="G898" s="3" t="s">
        <v>412</v>
      </c>
      <c r="H898" s="3" t="s">
        <v>423</v>
      </c>
      <c r="I898" s="3" t="s">
        <v>1275</v>
      </c>
      <c r="J898" s="3" t="s">
        <v>1476</v>
      </c>
      <c r="K898" s="3" t="s">
        <v>1477</v>
      </c>
      <c r="L898" s="3" t="s">
        <v>1494</v>
      </c>
      <c r="M898" s="3" t="s">
        <v>1496</v>
      </c>
      <c r="N898" s="3">
        <v>272041</v>
      </c>
      <c r="P898" s="3">
        <v>2239494</v>
      </c>
      <c r="Q898" s="4">
        <f t="shared" si="26"/>
        <v>45955</v>
      </c>
      <c r="R898" s="5">
        <f t="shared" si="27"/>
        <v>272041</v>
      </c>
      <c r="S898" s="5" t="str">
        <f>VLOOKUP(A898,コード等整理!$A$3:$C$17,2,FALSE)</f>
        <v>PL</v>
      </c>
      <c r="T898" s="3">
        <f>VLOOKUP(A898,コード等整理!$A$3:$C$17,3,FALSE)</f>
        <v>90</v>
      </c>
    </row>
    <row r="899" spans="1:20" x14ac:dyDescent="0.25">
      <c r="A899" s="3" t="s">
        <v>22</v>
      </c>
      <c r="B899" s="3" t="s">
        <v>328</v>
      </c>
      <c r="C899" s="3">
        <v>0</v>
      </c>
      <c r="D899" s="3" t="s">
        <v>397</v>
      </c>
      <c r="E899" s="3" t="s">
        <v>406</v>
      </c>
      <c r="F899" s="3" t="s">
        <v>397</v>
      </c>
      <c r="G899" s="3" t="s">
        <v>417</v>
      </c>
      <c r="H899" s="3" t="s">
        <v>418</v>
      </c>
      <c r="I899" s="3" t="s">
        <v>1276</v>
      </c>
      <c r="J899" s="3" t="s">
        <v>1469</v>
      </c>
      <c r="K899" s="3" t="s">
        <v>1481</v>
      </c>
      <c r="L899" s="3" t="s">
        <v>19</v>
      </c>
      <c r="M899" s="3" t="s">
        <v>1501</v>
      </c>
      <c r="N899" s="3">
        <v>172865</v>
      </c>
      <c r="P899" s="3">
        <v>621917</v>
      </c>
      <c r="Q899" s="4">
        <f t="shared" si="26"/>
        <v>45955</v>
      </c>
      <c r="R899" s="5">
        <f t="shared" si="27"/>
        <v>172865</v>
      </c>
      <c r="S899" s="5" t="str">
        <f>VLOOKUP(A899,コード等整理!$A$3:$C$17,2,FALSE)</f>
        <v>BS</v>
      </c>
      <c r="T899" s="3">
        <f>VLOOKUP(A899,コード等整理!$A$3:$C$17,3,FALSE)</f>
        <v>10</v>
      </c>
    </row>
    <row r="900" spans="1:20" x14ac:dyDescent="0.25">
      <c r="A900" s="3" t="s">
        <v>26</v>
      </c>
      <c r="B900" s="3" t="s">
        <v>328</v>
      </c>
      <c r="C900" s="3">
        <v>0</v>
      </c>
      <c r="D900" s="3" t="s">
        <v>403</v>
      </c>
      <c r="E900" s="3" t="s">
        <v>406</v>
      </c>
      <c r="F900" s="3" t="s">
        <v>403</v>
      </c>
      <c r="G900" s="3" t="s">
        <v>413</v>
      </c>
      <c r="H900" s="3" t="s">
        <v>418</v>
      </c>
      <c r="I900" s="3" t="s">
        <v>1277</v>
      </c>
      <c r="J900" s="3" t="s">
        <v>1476</v>
      </c>
      <c r="K900" s="3" t="s">
        <v>1486</v>
      </c>
      <c r="L900" s="3" t="s">
        <v>1494</v>
      </c>
      <c r="M900" s="3" t="s">
        <v>1500</v>
      </c>
      <c r="O900" s="3">
        <v>481935</v>
      </c>
      <c r="P900" s="3">
        <v>1957099</v>
      </c>
      <c r="Q900" s="4">
        <f t="shared" ref="Q900:Q963" si="28">B900*1</f>
        <v>45955</v>
      </c>
      <c r="R900" s="5">
        <f t="shared" ref="R900:R963" si="29">N900-O900</f>
        <v>-481935</v>
      </c>
      <c r="S900" s="5" t="str">
        <f>VLOOKUP(A900,コード等整理!$A$3:$C$17,2,FALSE)</f>
        <v>BS</v>
      </c>
      <c r="T900" s="3">
        <f>VLOOKUP(A900,コード等整理!$A$3:$C$17,3,FALSE)</f>
        <v>30</v>
      </c>
    </row>
    <row r="901" spans="1:20" x14ac:dyDescent="0.25">
      <c r="A901" s="3" t="s">
        <v>18</v>
      </c>
      <c r="B901" s="3" t="s">
        <v>329</v>
      </c>
      <c r="C901" s="3">
        <v>0</v>
      </c>
      <c r="D901" s="3" t="s">
        <v>396</v>
      </c>
      <c r="E901" s="3" t="s">
        <v>408</v>
      </c>
      <c r="F901" s="3" t="s">
        <v>396</v>
      </c>
      <c r="G901" s="3" t="s">
        <v>413</v>
      </c>
      <c r="H901" s="3" t="s">
        <v>422</v>
      </c>
      <c r="I901" s="3" t="s">
        <v>1278</v>
      </c>
      <c r="J901" s="3" t="s">
        <v>1473</v>
      </c>
      <c r="K901" s="3" t="s">
        <v>1486</v>
      </c>
      <c r="L901" s="3" t="s">
        <v>1491</v>
      </c>
      <c r="M901" s="3" t="s">
        <v>1501</v>
      </c>
      <c r="O901" s="3">
        <v>158625</v>
      </c>
      <c r="P901" s="3">
        <v>1412427</v>
      </c>
      <c r="Q901" s="4">
        <f t="shared" si="28"/>
        <v>45956</v>
      </c>
      <c r="R901" s="5">
        <f t="shared" si="29"/>
        <v>-158625</v>
      </c>
      <c r="S901" s="5" t="str">
        <f>VLOOKUP(A901,コード等整理!$A$3:$C$17,2,FALSE)</f>
        <v>PL</v>
      </c>
      <c r="T901" s="3">
        <f>VLOOKUP(A901,コード等整理!$A$3:$C$17,3,FALSE)</f>
        <v>90</v>
      </c>
    </row>
    <row r="902" spans="1:20" x14ac:dyDescent="0.25">
      <c r="A902" s="3" t="s">
        <v>26</v>
      </c>
      <c r="B902" s="3" t="s">
        <v>329</v>
      </c>
      <c r="C902" s="3">
        <v>0</v>
      </c>
      <c r="D902" s="3" t="s">
        <v>396</v>
      </c>
      <c r="E902" s="3" t="s">
        <v>407</v>
      </c>
      <c r="F902" s="3" t="s">
        <v>396</v>
      </c>
      <c r="G902" s="3" t="s">
        <v>24</v>
      </c>
      <c r="H902" s="3" t="s">
        <v>424</v>
      </c>
      <c r="I902" s="3" t="s">
        <v>1279</v>
      </c>
      <c r="J902" s="3" t="s">
        <v>1472</v>
      </c>
      <c r="K902" s="3" t="s">
        <v>1482</v>
      </c>
      <c r="L902" s="3" t="s">
        <v>1487</v>
      </c>
      <c r="M902" s="3" t="s">
        <v>1504</v>
      </c>
      <c r="N902" s="3">
        <v>340171</v>
      </c>
      <c r="P902" s="3">
        <v>1893697</v>
      </c>
      <c r="Q902" s="4">
        <f t="shared" si="28"/>
        <v>45956</v>
      </c>
      <c r="R902" s="5">
        <f t="shared" si="29"/>
        <v>340171</v>
      </c>
      <c r="S902" s="5" t="str">
        <f>VLOOKUP(A902,コード等整理!$A$3:$C$17,2,FALSE)</f>
        <v>BS</v>
      </c>
      <c r="T902" s="3">
        <f>VLOOKUP(A902,コード等整理!$A$3:$C$17,3,FALSE)</f>
        <v>30</v>
      </c>
    </row>
    <row r="903" spans="1:20" x14ac:dyDescent="0.25">
      <c r="A903" s="3" t="s">
        <v>18</v>
      </c>
      <c r="B903" s="3" t="s">
        <v>329</v>
      </c>
      <c r="C903" s="3">
        <v>0</v>
      </c>
      <c r="D903" s="3" t="s">
        <v>398</v>
      </c>
      <c r="E903" s="3" t="s">
        <v>407</v>
      </c>
      <c r="F903" s="3" t="s">
        <v>398</v>
      </c>
      <c r="G903" s="3" t="s">
        <v>416</v>
      </c>
      <c r="H903" s="3" t="s">
        <v>420</v>
      </c>
      <c r="I903" s="3" t="s">
        <v>890</v>
      </c>
      <c r="J903" s="3" t="s">
        <v>1476</v>
      </c>
      <c r="K903" s="3" t="s">
        <v>1485</v>
      </c>
      <c r="L903" s="3" t="s">
        <v>1488</v>
      </c>
      <c r="M903" s="3" t="s">
        <v>1503</v>
      </c>
      <c r="O903" s="3">
        <v>87601</v>
      </c>
      <c r="P903" s="3">
        <v>1058970</v>
      </c>
      <c r="Q903" s="4">
        <f t="shared" si="28"/>
        <v>45956</v>
      </c>
      <c r="R903" s="5">
        <f t="shared" si="29"/>
        <v>-87601</v>
      </c>
      <c r="S903" s="5" t="str">
        <f>VLOOKUP(A903,コード等整理!$A$3:$C$17,2,FALSE)</f>
        <v>PL</v>
      </c>
      <c r="T903" s="3">
        <f>VLOOKUP(A903,コード等整理!$A$3:$C$17,3,FALSE)</f>
        <v>90</v>
      </c>
    </row>
    <row r="904" spans="1:20" x14ac:dyDescent="0.25">
      <c r="A904" s="3" t="s">
        <v>18</v>
      </c>
      <c r="B904" s="3" t="s">
        <v>329</v>
      </c>
      <c r="C904" s="3">
        <v>0</v>
      </c>
      <c r="D904" s="3" t="s">
        <v>396</v>
      </c>
      <c r="E904" s="3" t="s">
        <v>406</v>
      </c>
      <c r="F904" s="3" t="s">
        <v>396</v>
      </c>
      <c r="G904" s="3" t="s">
        <v>415</v>
      </c>
      <c r="H904" s="3" t="s">
        <v>419</v>
      </c>
      <c r="I904" s="3" t="s">
        <v>1280</v>
      </c>
      <c r="J904" s="3" t="s">
        <v>1470</v>
      </c>
      <c r="K904" s="3" t="s">
        <v>1479</v>
      </c>
      <c r="L904" s="3" t="s">
        <v>1487</v>
      </c>
      <c r="M904" s="3" t="s">
        <v>1499</v>
      </c>
      <c r="O904" s="3">
        <v>148251</v>
      </c>
      <c r="P904" s="3">
        <v>1266197</v>
      </c>
      <c r="Q904" s="4">
        <f t="shared" si="28"/>
        <v>45956</v>
      </c>
      <c r="R904" s="5">
        <f t="shared" si="29"/>
        <v>-148251</v>
      </c>
      <c r="S904" s="5" t="str">
        <f>VLOOKUP(A904,コード等整理!$A$3:$C$17,2,FALSE)</f>
        <v>PL</v>
      </c>
      <c r="T904" s="3">
        <f>VLOOKUP(A904,コード等整理!$A$3:$C$17,3,FALSE)</f>
        <v>90</v>
      </c>
    </row>
    <row r="905" spans="1:20" x14ac:dyDescent="0.25">
      <c r="A905" s="3" t="s">
        <v>17</v>
      </c>
      <c r="B905" s="3" t="s">
        <v>329</v>
      </c>
      <c r="C905" s="3">
        <v>0</v>
      </c>
      <c r="D905" s="3" t="s">
        <v>404</v>
      </c>
      <c r="E905" s="3" t="s">
        <v>407</v>
      </c>
      <c r="F905" s="3" t="s">
        <v>404</v>
      </c>
      <c r="G905" s="3" t="s">
        <v>413</v>
      </c>
      <c r="H905" s="3" t="s">
        <v>424</v>
      </c>
      <c r="I905" s="3" t="s">
        <v>1281</v>
      </c>
      <c r="J905" s="3" t="s">
        <v>1471</v>
      </c>
      <c r="K905" s="3" t="s">
        <v>1483</v>
      </c>
      <c r="L905" s="3" t="s">
        <v>21</v>
      </c>
      <c r="M905" s="3" t="s">
        <v>1500</v>
      </c>
      <c r="O905" s="3">
        <v>336005</v>
      </c>
      <c r="P905" s="3">
        <v>974969</v>
      </c>
      <c r="Q905" s="4">
        <f t="shared" si="28"/>
        <v>45956</v>
      </c>
      <c r="R905" s="5">
        <f t="shared" si="29"/>
        <v>-336005</v>
      </c>
      <c r="S905" s="5" t="str">
        <f>VLOOKUP(A905,コード等整理!$A$3:$C$17,2,FALSE)</f>
        <v>PL</v>
      </c>
      <c r="T905" s="3">
        <f>VLOOKUP(A905,コード等整理!$A$3:$C$17,3,FALSE)</f>
        <v>150</v>
      </c>
    </row>
    <row r="906" spans="1:20" x14ac:dyDescent="0.25">
      <c r="A906" s="3" t="s">
        <v>25</v>
      </c>
      <c r="B906" s="3" t="s">
        <v>330</v>
      </c>
      <c r="C906" s="3">
        <v>0</v>
      </c>
      <c r="D906" s="3" t="s">
        <v>397</v>
      </c>
      <c r="E906" s="3" t="s">
        <v>407</v>
      </c>
      <c r="F906" s="3" t="s">
        <v>397</v>
      </c>
      <c r="G906" s="3" t="s">
        <v>409</v>
      </c>
      <c r="H906" s="3" t="s">
        <v>418</v>
      </c>
      <c r="I906" s="3" t="s">
        <v>1282</v>
      </c>
      <c r="J906" s="3" t="s">
        <v>1470</v>
      </c>
      <c r="K906" s="3" t="s">
        <v>1482</v>
      </c>
      <c r="L906" s="3" t="s">
        <v>21</v>
      </c>
      <c r="M906" s="3" t="s">
        <v>1500</v>
      </c>
      <c r="O906" s="3">
        <v>125685</v>
      </c>
      <c r="P906" s="3">
        <v>2462169</v>
      </c>
      <c r="Q906" s="4">
        <f t="shared" si="28"/>
        <v>45957</v>
      </c>
      <c r="R906" s="5">
        <f t="shared" si="29"/>
        <v>-125685</v>
      </c>
      <c r="S906" s="5" t="str">
        <f>VLOOKUP(A906,コード等整理!$A$3:$C$17,2,FALSE)</f>
        <v>BS</v>
      </c>
      <c r="T906" s="3">
        <f>VLOOKUP(A906,コード等整理!$A$3:$C$17,3,FALSE)</f>
        <v>60</v>
      </c>
    </row>
    <row r="907" spans="1:20" x14ac:dyDescent="0.25">
      <c r="A907" s="3" t="s">
        <v>17</v>
      </c>
      <c r="B907" s="3" t="s">
        <v>330</v>
      </c>
      <c r="C907" s="3">
        <v>0</v>
      </c>
      <c r="D907" s="3" t="s">
        <v>400</v>
      </c>
      <c r="E907" s="3" t="s">
        <v>408</v>
      </c>
      <c r="F907" s="3" t="s">
        <v>400</v>
      </c>
      <c r="G907" s="3" t="s">
        <v>411</v>
      </c>
      <c r="H907" s="3" t="s">
        <v>424</v>
      </c>
      <c r="I907" s="3" t="s">
        <v>1283</v>
      </c>
      <c r="J907" s="3" t="s">
        <v>1476</v>
      </c>
      <c r="K907" s="3" t="s">
        <v>1486</v>
      </c>
      <c r="L907" s="3" t="s">
        <v>1490</v>
      </c>
      <c r="M907" s="3" t="s">
        <v>1500</v>
      </c>
      <c r="N907" s="3">
        <v>26221</v>
      </c>
      <c r="P907" s="3">
        <v>2787333</v>
      </c>
      <c r="Q907" s="4">
        <f t="shared" si="28"/>
        <v>45957</v>
      </c>
      <c r="R907" s="5">
        <f t="shared" si="29"/>
        <v>26221</v>
      </c>
      <c r="S907" s="5" t="str">
        <f>VLOOKUP(A907,コード等整理!$A$3:$C$17,2,FALSE)</f>
        <v>PL</v>
      </c>
      <c r="T907" s="3">
        <f>VLOOKUP(A907,コード等整理!$A$3:$C$17,3,FALSE)</f>
        <v>150</v>
      </c>
    </row>
    <row r="908" spans="1:20" x14ac:dyDescent="0.25">
      <c r="A908" s="3" t="s">
        <v>23</v>
      </c>
      <c r="B908" s="3" t="s">
        <v>330</v>
      </c>
      <c r="C908" s="3">
        <v>0</v>
      </c>
      <c r="D908" s="3" t="s">
        <v>400</v>
      </c>
      <c r="E908" s="3" t="s">
        <v>408</v>
      </c>
      <c r="F908" s="3" t="s">
        <v>400</v>
      </c>
      <c r="G908" s="3" t="s">
        <v>412</v>
      </c>
      <c r="H908" s="3" t="s">
        <v>420</v>
      </c>
      <c r="I908" s="3" t="s">
        <v>1284</v>
      </c>
      <c r="J908" s="3" t="s">
        <v>1468</v>
      </c>
      <c r="K908" s="3" t="s">
        <v>1482</v>
      </c>
      <c r="L908" s="3" t="s">
        <v>1487</v>
      </c>
      <c r="M908" s="3" t="s">
        <v>1498</v>
      </c>
      <c r="O908" s="3">
        <v>39304</v>
      </c>
      <c r="P908" s="3">
        <v>1664771</v>
      </c>
      <c r="Q908" s="4">
        <f t="shared" si="28"/>
        <v>45957</v>
      </c>
      <c r="R908" s="5">
        <f t="shared" si="29"/>
        <v>-39304</v>
      </c>
      <c r="S908" s="5" t="str">
        <f>VLOOKUP(A908,コード等整理!$A$3:$C$17,2,FALSE)</f>
        <v>PL</v>
      </c>
      <c r="T908" s="3">
        <f>VLOOKUP(A908,コード等整理!$A$3:$C$17,3,FALSE)</f>
        <v>130</v>
      </c>
    </row>
    <row r="909" spans="1:20" x14ac:dyDescent="0.25">
      <c r="A909" s="3" t="s">
        <v>23</v>
      </c>
      <c r="B909" s="3" t="s">
        <v>330</v>
      </c>
      <c r="C909" s="3">
        <v>0</v>
      </c>
      <c r="D909" s="3" t="s">
        <v>397</v>
      </c>
      <c r="E909" s="3" t="s">
        <v>406</v>
      </c>
      <c r="F909" s="3" t="s">
        <v>397</v>
      </c>
      <c r="G909" s="3" t="s">
        <v>411</v>
      </c>
      <c r="H909" s="3" t="s">
        <v>423</v>
      </c>
      <c r="I909" s="3" t="s">
        <v>1285</v>
      </c>
      <c r="J909" s="3" t="s">
        <v>1472</v>
      </c>
      <c r="K909" s="3" t="s">
        <v>1485</v>
      </c>
      <c r="L909" s="3" t="s">
        <v>1494</v>
      </c>
      <c r="M909" s="3" t="s">
        <v>1495</v>
      </c>
      <c r="O909" s="3">
        <v>229813</v>
      </c>
      <c r="P909" s="3">
        <v>1366233</v>
      </c>
      <c r="Q909" s="4">
        <f t="shared" si="28"/>
        <v>45957</v>
      </c>
      <c r="R909" s="5">
        <f t="shared" si="29"/>
        <v>-229813</v>
      </c>
      <c r="S909" s="5" t="str">
        <f>VLOOKUP(A909,コード等整理!$A$3:$C$17,2,FALSE)</f>
        <v>PL</v>
      </c>
      <c r="T909" s="3">
        <f>VLOOKUP(A909,コード等整理!$A$3:$C$17,3,FALSE)</f>
        <v>130</v>
      </c>
    </row>
    <row r="910" spans="1:20" x14ac:dyDescent="0.25">
      <c r="A910" s="3" t="s">
        <v>28</v>
      </c>
      <c r="B910" s="3" t="s">
        <v>331</v>
      </c>
      <c r="C910" s="3">
        <v>0</v>
      </c>
      <c r="D910" s="3" t="s">
        <v>402</v>
      </c>
      <c r="E910" s="3" t="s">
        <v>406</v>
      </c>
      <c r="F910" s="3" t="s">
        <v>402</v>
      </c>
      <c r="G910" s="3" t="s">
        <v>413</v>
      </c>
      <c r="H910" s="3" t="s">
        <v>418</v>
      </c>
      <c r="I910" s="3" t="s">
        <v>1286</v>
      </c>
      <c r="J910" s="3" t="s">
        <v>1473</v>
      </c>
      <c r="K910" s="3" t="s">
        <v>1478</v>
      </c>
      <c r="L910" s="3" t="s">
        <v>1489</v>
      </c>
      <c r="M910" s="3" t="s">
        <v>1502</v>
      </c>
      <c r="O910" s="3">
        <v>311569</v>
      </c>
      <c r="P910" s="3">
        <v>2995989</v>
      </c>
      <c r="Q910" s="4">
        <f t="shared" si="28"/>
        <v>45958</v>
      </c>
      <c r="R910" s="5">
        <f t="shared" si="29"/>
        <v>-311569</v>
      </c>
      <c r="S910" s="5" t="str">
        <f>VLOOKUP(A910,コード等整理!$A$3:$C$17,2,FALSE)</f>
        <v>BS</v>
      </c>
      <c r="T910" s="3">
        <f>VLOOKUP(A910,コード等整理!$A$3:$C$17,3,FALSE)</f>
        <v>40</v>
      </c>
    </row>
    <row r="911" spans="1:20" x14ac:dyDescent="0.25">
      <c r="A911" s="3" t="s">
        <v>26</v>
      </c>
      <c r="B911" s="3" t="s">
        <v>331</v>
      </c>
      <c r="C911" s="3">
        <v>0</v>
      </c>
      <c r="D911" s="3" t="s">
        <v>400</v>
      </c>
      <c r="E911" s="3" t="s">
        <v>407</v>
      </c>
      <c r="F911" s="3" t="s">
        <v>400</v>
      </c>
      <c r="G911" s="3" t="s">
        <v>416</v>
      </c>
      <c r="H911" s="3" t="s">
        <v>422</v>
      </c>
      <c r="I911" s="3" t="s">
        <v>1287</v>
      </c>
      <c r="J911" s="3" t="s">
        <v>1470</v>
      </c>
      <c r="K911" s="3" t="s">
        <v>1477</v>
      </c>
      <c r="L911" s="3" t="s">
        <v>1490</v>
      </c>
      <c r="M911" s="3" t="s">
        <v>1501</v>
      </c>
      <c r="O911" s="3">
        <v>221437</v>
      </c>
      <c r="P911" s="3">
        <v>2210269</v>
      </c>
      <c r="Q911" s="4">
        <f t="shared" si="28"/>
        <v>45958</v>
      </c>
      <c r="R911" s="5">
        <f t="shared" si="29"/>
        <v>-221437</v>
      </c>
      <c r="S911" s="5" t="str">
        <f>VLOOKUP(A911,コード等整理!$A$3:$C$17,2,FALSE)</f>
        <v>BS</v>
      </c>
      <c r="T911" s="3">
        <f>VLOOKUP(A911,コード等整理!$A$3:$C$17,3,FALSE)</f>
        <v>30</v>
      </c>
    </row>
    <row r="912" spans="1:20" x14ac:dyDescent="0.25">
      <c r="A912" s="3" t="s">
        <v>26</v>
      </c>
      <c r="B912" s="3" t="s">
        <v>331</v>
      </c>
      <c r="C912" s="3">
        <v>0</v>
      </c>
      <c r="D912" s="3" t="s">
        <v>399</v>
      </c>
      <c r="E912" s="3" t="s">
        <v>408</v>
      </c>
      <c r="F912" s="3" t="s">
        <v>399</v>
      </c>
      <c r="G912" s="3" t="s">
        <v>410</v>
      </c>
      <c r="H912" s="3" t="s">
        <v>422</v>
      </c>
      <c r="I912" s="3" t="s">
        <v>1288</v>
      </c>
      <c r="J912" s="3" t="s">
        <v>1468</v>
      </c>
      <c r="K912" s="3" t="s">
        <v>1480</v>
      </c>
      <c r="L912" s="3" t="s">
        <v>1492</v>
      </c>
      <c r="M912" s="3" t="s">
        <v>1502</v>
      </c>
      <c r="N912" s="3">
        <v>430005</v>
      </c>
      <c r="P912" s="3">
        <v>2432241</v>
      </c>
      <c r="Q912" s="4">
        <f t="shared" si="28"/>
        <v>45958</v>
      </c>
      <c r="R912" s="5">
        <f t="shared" si="29"/>
        <v>430005</v>
      </c>
      <c r="S912" s="5" t="str">
        <f>VLOOKUP(A912,コード等整理!$A$3:$C$17,2,FALSE)</f>
        <v>BS</v>
      </c>
      <c r="T912" s="3">
        <f>VLOOKUP(A912,コード等整理!$A$3:$C$17,3,FALSE)</f>
        <v>30</v>
      </c>
    </row>
    <row r="913" spans="1:20" x14ac:dyDescent="0.25">
      <c r="A913" s="3" t="s">
        <v>18</v>
      </c>
      <c r="B913" s="3" t="s">
        <v>331</v>
      </c>
      <c r="C913" s="3">
        <v>0</v>
      </c>
      <c r="D913" s="3" t="s">
        <v>399</v>
      </c>
      <c r="E913" s="3" t="s">
        <v>406</v>
      </c>
      <c r="F913" s="3" t="s">
        <v>399</v>
      </c>
      <c r="G913" s="3" t="s">
        <v>417</v>
      </c>
      <c r="H913" s="3" t="s">
        <v>420</v>
      </c>
      <c r="I913" s="3" t="s">
        <v>1289</v>
      </c>
      <c r="J913" s="3" t="s">
        <v>1469</v>
      </c>
      <c r="K913" s="3" t="s">
        <v>1478</v>
      </c>
      <c r="L913" s="3" t="s">
        <v>21</v>
      </c>
      <c r="M913" s="3" t="s">
        <v>1501</v>
      </c>
      <c r="N913" s="3">
        <v>82587</v>
      </c>
      <c r="P913" s="3">
        <v>2571401</v>
      </c>
      <c r="Q913" s="4">
        <f t="shared" si="28"/>
        <v>45958</v>
      </c>
      <c r="R913" s="5">
        <f t="shared" si="29"/>
        <v>82587</v>
      </c>
      <c r="S913" s="5" t="str">
        <f>VLOOKUP(A913,コード等整理!$A$3:$C$17,2,FALSE)</f>
        <v>PL</v>
      </c>
      <c r="T913" s="3">
        <f>VLOOKUP(A913,コード等整理!$A$3:$C$17,3,FALSE)</f>
        <v>90</v>
      </c>
    </row>
    <row r="914" spans="1:20" x14ac:dyDescent="0.25">
      <c r="A914" s="3" t="s">
        <v>27</v>
      </c>
      <c r="B914" s="3" t="s">
        <v>332</v>
      </c>
      <c r="C914" s="3">
        <v>0</v>
      </c>
      <c r="D914" s="3" t="s">
        <v>403</v>
      </c>
      <c r="E914" s="3" t="s">
        <v>407</v>
      </c>
      <c r="F914" s="3" t="s">
        <v>403</v>
      </c>
      <c r="G914" s="3" t="s">
        <v>416</v>
      </c>
      <c r="H914" s="3" t="s">
        <v>419</v>
      </c>
      <c r="I914" s="3" t="s">
        <v>1290</v>
      </c>
      <c r="J914" s="3" t="s">
        <v>1471</v>
      </c>
      <c r="K914" s="3" t="s">
        <v>1484</v>
      </c>
      <c r="L914" s="3" t="s">
        <v>1490</v>
      </c>
      <c r="M914" s="3" t="s">
        <v>1495</v>
      </c>
      <c r="N914" s="3">
        <v>464100</v>
      </c>
      <c r="P914" s="3">
        <v>2682142</v>
      </c>
      <c r="Q914" s="4">
        <f t="shared" si="28"/>
        <v>45959</v>
      </c>
      <c r="R914" s="5">
        <f t="shared" si="29"/>
        <v>464100</v>
      </c>
      <c r="S914" s="5" t="str">
        <f>VLOOKUP(A914,コード等整理!$A$3:$C$17,2,FALSE)</f>
        <v>BS</v>
      </c>
      <c r="T914" s="3">
        <f>VLOOKUP(A914,コード等整理!$A$3:$C$17,3,FALSE)</f>
        <v>20</v>
      </c>
    </row>
    <row r="915" spans="1:20" x14ac:dyDescent="0.25">
      <c r="A915" s="3" t="s">
        <v>20</v>
      </c>
      <c r="B915" s="3" t="s">
        <v>332</v>
      </c>
      <c r="C915" s="3">
        <v>0</v>
      </c>
      <c r="D915" s="3" t="s">
        <v>401</v>
      </c>
      <c r="E915" s="3" t="s">
        <v>408</v>
      </c>
      <c r="F915" s="3" t="s">
        <v>401</v>
      </c>
      <c r="G915" s="3" t="s">
        <v>410</v>
      </c>
      <c r="H915" s="3" t="s">
        <v>419</v>
      </c>
      <c r="I915" s="3" t="s">
        <v>1291</v>
      </c>
      <c r="J915" s="3" t="s">
        <v>1471</v>
      </c>
      <c r="K915" s="3" t="s">
        <v>1481</v>
      </c>
      <c r="L915" s="3" t="s">
        <v>1492</v>
      </c>
      <c r="M915" s="3" t="s">
        <v>1504</v>
      </c>
      <c r="O915" s="3">
        <v>272930</v>
      </c>
      <c r="P915" s="3">
        <v>1436038</v>
      </c>
      <c r="Q915" s="4">
        <f t="shared" si="28"/>
        <v>45959</v>
      </c>
      <c r="R915" s="5">
        <f t="shared" si="29"/>
        <v>-272930</v>
      </c>
      <c r="S915" s="5" t="str">
        <f>VLOOKUP(A915,コード等整理!$A$3:$C$17,2,FALSE)</f>
        <v>PL</v>
      </c>
      <c r="T915" s="3">
        <f>VLOOKUP(A915,コード等整理!$A$3:$C$17,3,FALSE)</f>
        <v>110</v>
      </c>
    </row>
    <row r="916" spans="1:20" x14ac:dyDescent="0.25">
      <c r="A916" s="3" t="s">
        <v>17</v>
      </c>
      <c r="B916" s="3" t="s">
        <v>332</v>
      </c>
      <c r="C916" s="3">
        <v>0</v>
      </c>
      <c r="D916" s="3" t="s">
        <v>398</v>
      </c>
      <c r="E916" s="3" t="s">
        <v>408</v>
      </c>
      <c r="F916" s="3" t="s">
        <v>398</v>
      </c>
      <c r="G916" s="3" t="s">
        <v>417</v>
      </c>
      <c r="H916" s="3" t="s">
        <v>423</v>
      </c>
      <c r="I916" s="3" t="s">
        <v>1292</v>
      </c>
      <c r="J916" s="3" t="s">
        <v>1475</v>
      </c>
      <c r="K916" s="3" t="s">
        <v>1478</v>
      </c>
      <c r="L916" s="3" t="s">
        <v>1488</v>
      </c>
      <c r="M916" s="3" t="s">
        <v>1503</v>
      </c>
      <c r="O916" s="3">
        <v>156618</v>
      </c>
      <c r="P916" s="3">
        <v>2949182</v>
      </c>
      <c r="Q916" s="4">
        <f t="shared" si="28"/>
        <v>45959</v>
      </c>
      <c r="R916" s="5">
        <f t="shared" si="29"/>
        <v>-156618</v>
      </c>
      <c r="S916" s="5" t="str">
        <f>VLOOKUP(A916,コード等整理!$A$3:$C$17,2,FALSE)</f>
        <v>PL</v>
      </c>
      <c r="T916" s="3">
        <f>VLOOKUP(A916,コード等整理!$A$3:$C$17,3,FALSE)</f>
        <v>150</v>
      </c>
    </row>
    <row r="917" spans="1:20" x14ac:dyDescent="0.25">
      <c r="A917" s="3" t="s">
        <v>25</v>
      </c>
      <c r="B917" s="3" t="s">
        <v>332</v>
      </c>
      <c r="C917" s="3">
        <v>0</v>
      </c>
      <c r="D917" s="3" t="s">
        <v>402</v>
      </c>
      <c r="E917" s="3" t="s">
        <v>406</v>
      </c>
      <c r="F917" s="3" t="s">
        <v>402</v>
      </c>
      <c r="G917" s="3" t="s">
        <v>414</v>
      </c>
      <c r="H917" s="3" t="s">
        <v>420</v>
      </c>
      <c r="I917" s="3" t="s">
        <v>1293</v>
      </c>
      <c r="J917" s="3" t="s">
        <v>1472</v>
      </c>
      <c r="K917" s="3" t="s">
        <v>1484</v>
      </c>
      <c r="L917" s="3" t="s">
        <v>1491</v>
      </c>
      <c r="M917" s="3" t="s">
        <v>1500</v>
      </c>
      <c r="O917" s="3">
        <v>60680</v>
      </c>
      <c r="P917" s="3">
        <v>2775718</v>
      </c>
      <c r="Q917" s="4">
        <f t="shared" si="28"/>
        <v>45959</v>
      </c>
      <c r="R917" s="5">
        <f t="shared" si="29"/>
        <v>-60680</v>
      </c>
      <c r="S917" s="5" t="str">
        <f>VLOOKUP(A917,コード等整理!$A$3:$C$17,2,FALSE)</f>
        <v>BS</v>
      </c>
      <c r="T917" s="3">
        <f>VLOOKUP(A917,コード等整理!$A$3:$C$17,3,FALSE)</f>
        <v>60</v>
      </c>
    </row>
    <row r="918" spans="1:20" x14ac:dyDescent="0.25">
      <c r="A918" s="3" t="s">
        <v>29</v>
      </c>
      <c r="B918" s="3" t="s">
        <v>333</v>
      </c>
      <c r="C918" s="3">
        <v>0</v>
      </c>
      <c r="D918" s="3" t="s">
        <v>397</v>
      </c>
      <c r="E918" s="3" t="s">
        <v>407</v>
      </c>
      <c r="F918" s="3" t="s">
        <v>397</v>
      </c>
      <c r="G918" s="3" t="s">
        <v>416</v>
      </c>
      <c r="H918" s="3" t="s">
        <v>421</v>
      </c>
      <c r="I918" s="3" t="s">
        <v>1294</v>
      </c>
      <c r="J918" s="3" t="s">
        <v>1468</v>
      </c>
      <c r="K918" s="3" t="s">
        <v>1479</v>
      </c>
      <c r="L918" s="3" t="s">
        <v>1487</v>
      </c>
      <c r="M918" s="3" t="s">
        <v>1495</v>
      </c>
      <c r="O918" s="3">
        <v>220034</v>
      </c>
      <c r="P918" s="3">
        <v>2640211</v>
      </c>
      <c r="Q918" s="4">
        <f t="shared" si="28"/>
        <v>45960</v>
      </c>
      <c r="R918" s="5">
        <f t="shared" si="29"/>
        <v>-220034</v>
      </c>
      <c r="S918" s="5" t="str">
        <f>VLOOKUP(A918,コード等整理!$A$3:$C$17,2,FALSE)</f>
        <v>PL</v>
      </c>
      <c r="T918" s="3">
        <f>VLOOKUP(A918,コード等整理!$A$3:$C$17,3,FALSE)</f>
        <v>80</v>
      </c>
    </row>
    <row r="919" spans="1:20" x14ac:dyDescent="0.25">
      <c r="A919" s="3" t="s">
        <v>25</v>
      </c>
      <c r="B919" s="3" t="s">
        <v>333</v>
      </c>
      <c r="C919" s="3">
        <v>0</v>
      </c>
      <c r="D919" s="3" t="s">
        <v>399</v>
      </c>
      <c r="E919" s="3" t="s">
        <v>408</v>
      </c>
      <c r="F919" s="3" t="s">
        <v>399</v>
      </c>
      <c r="G919" s="3" t="s">
        <v>409</v>
      </c>
      <c r="H919" s="3" t="s">
        <v>420</v>
      </c>
      <c r="I919" s="3" t="s">
        <v>1295</v>
      </c>
      <c r="J919" s="3" t="s">
        <v>1471</v>
      </c>
      <c r="K919" s="3" t="s">
        <v>1483</v>
      </c>
      <c r="L919" s="3" t="s">
        <v>1491</v>
      </c>
      <c r="M919" s="3" t="s">
        <v>1499</v>
      </c>
      <c r="O919" s="3">
        <v>480749</v>
      </c>
      <c r="P919" s="3">
        <v>1260865</v>
      </c>
      <c r="Q919" s="4">
        <f t="shared" si="28"/>
        <v>45960</v>
      </c>
      <c r="R919" s="5">
        <f t="shared" si="29"/>
        <v>-480749</v>
      </c>
      <c r="S919" s="5" t="str">
        <f>VLOOKUP(A919,コード等整理!$A$3:$C$17,2,FALSE)</f>
        <v>BS</v>
      </c>
      <c r="T919" s="3">
        <f>VLOOKUP(A919,コード等整理!$A$3:$C$17,3,FALSE)</f>
        <v>60</v>
      </c>
    </row>
    <row r="920" spans="1:20" x14ac:dyDescent="0.25">
      <c r="A920" s="3" t="s">
        <v>22</v>
      </c>
      <c r="B920" s="3" t="s">
        <v>333</v>
      </c>
      <c r="C920" s="3">
        <v>0</v>
      </c>
      <c r="D920" s="3" t="s">
        <v>396</v>
      </c>
      <c r="E920" s="3" t="s">
        <v>406</v>
      </c>
      <c r="F920" s="3" t="s">
        <v>396</v>
      </c>
      <c r="G920" s="3" t="s">
        <v>417</v>
      </c>
      <c r="H920" s="3" t="s">
        <v>421</v>
      </c>
      <c r="I920" s="3" t="s">
        <v>1296</v>
      </c>
      <c r="J920" s="3" t="s">
        <v>1471</v>
      </c>
      <c r="K920" s="3" t="s">
        <v>1477</v>
      </c>
      <c r="L920" s="3" t="s">
        <v>1490</v>
      </c>
      <c r="M920" s="3" t="s">
        <v>1497</v>
      </c>
      <c r="O920" s="3">
        <v>334686</v>
      </c>
      <c r="P920" s="3">
        <v>2546581</v>
      </c>
      <c r="Q920" s="4">
        <f t="shared" si="28"/>
        <v>45960</v>
      </c>
      <c r="R920" s="5">
        <f t="shared" si="29"/>
        <v>-334686</v>
      </c>
      <c r="S920" s="5" t="str">
        <f>VLOOKUP(A920,コード等整理!$A$3:$C$17,2,FALSE)</f>
        <v>BS</v>
      </c>
      <c r="T920" s="3">
        <f>VLOOKUP(A920,コード等整理!$A$3:$C$17,3,FALSE)</f>
        <v>10</v>
      </c>
    </row>
    <row r="921" spans="1:20" x14ac:dyDescent="0.25">
      <c r="A921" s="3" t="s">
        <v>16</v>
      </c>
      <c r="B921" s="3" t="s">
        <v>333</v>
      </c>
      <c r="C921" s="3">
        <v>0</v>
      </c>
      <c r="D921" s="3" t="s">
        <v>402</v>
      </c>
      <c r="E921" s="3" t="s">
        <v>406</v>
      </c>
      <c r="F921" s="3" t="s">
        <v>402</v>
      </c>
      <c r="G921" s="3" t="s">
        <v>416</v>
      </c>
      <c r="H921" s="3" t="s">
        <v>418</v>
      </c>
      <c r="I921" s="3" t="s">
        <v>1297</v>
      </c>
      <c r="J921" s="3" t="s">
        <v>1471</v>
      </c>
      <c r="K921" s="3" t="s">
        <v>1478</v>
      </c>
      <c r="L921" s="3" t="s">
        <v>1488</v>
      </c>
      <c r="M921" s="3" t="s">
        <v>1499</v>
      </c>
      <c r="N921" s="3">
        <v>299585</v>
      </c>
      <c r="P921" s="3">
        <v>1813519</v>
      </c>
      <c r="Q921" s="4">
        <f t="shared" si="28"/>
        <v>45960</v>
      </c>
      <c r="R921" s="5">
        <f t="shared" si="29"/>
        <v>299585</v>
      </c>
      <c r="S921" s="5" t="str">
        <f>VLOOKUP(A921,コード等整理!$A$3:$C$17,2,FALSE)</f>
        <v>BS</v>
      </c>
      <c r="T921" s="3">
        <f>VLOOKUP(A921,コード等整理!$A$3:$C$17,3,FALSE)</f>
        <v>50</v>
      </c>
    </row>
    <row r="922" spans="1:20" x14ac:dyDescent="0.25">
      <c r="A922" s="3" t="s">
        <v>20</v>
      </c>
      <c r="B922" s="3" t="s">
        <v>333</v>
      </c>
      <c r="C922" s="3">
        <v>0</v>
      </c>
      <c r="D922" s="3" t="s">
        <v>404</v>
      </c>
      <c r="E922" s="3" t="s">
        <v>406</v>
      </c>
      <c r="F922" s="3" t="s">
        <v>404</v>
      </c>
      <c r="G922" s="3" t="s">
        <v>412</v>
      </c>
      <c r="H922" s="3" t="s">
        <v>423</v>
      </c>
      <c r="I922" s="3" t="s">
        <v>1298</v>
      </c>
      <c r="J922" s="3" t="s">
        <v>1476</v>
      </c>
      <c r="K922" s="3" t="s">
        <v>1480</v>
      </c>
      <c r="L922" s="3" t="s">
        <v>1493</v>
      </c>
      <c r="M922" s="3" t="s">
        <v>1503</v>
      </c>
      <c r="O922" s="3">
        <v>268342</v>
      </c>
      <c r="P922" s="3">
        <v>2815504</v>
      </c>
      <c r="Q922" s="4">
        <f t="shared" si="28"/>
        <v>45960</v>
      </c>
      <c r="R922" s="5">
        <f t="shared" si="29"/>
        <v>-268342</v>
      </c>
      <c r="S922" s="5" t="str">
        <f>VLOOKUP(A922,コード等整理!$A$3:$C$17,2,FALSE)</f>
        <v>PL</v>
      </c>
      <c r="T922" s="3">
        <f>VLOOKUP(A922,コード等整理!$A$3:$C$17,3,FALSE)</f>
        <v>110</v>
      </c>
    </row>
    <row r="923" spans="1:20" x14ac:dyDescent="0.25">
      <c r="A923" s="3" t="s">
        <v>28</v>
      </c>
      <c r="B923" s="3" t="s">
        <v>334</v>
      </c>
      <c r="C923" s="3">
        <v>0</v>
      </c>
      <c r="D923" s="3" t="s">
        <v>398</v>
      </c>
      <c r="E923" s="3" t="s">
        <v>407</v>
      </c>
      <c r="F923" s="3" t="s">
        <v>398</v>
      </c>
      <c r="G923" s="3" t="s">
        <v>415</v>
      </c>
      <c r="H923" s="3" t="s">
        <v>421</v>
      </c>
      <c r="I923" s="3" t="s">
        <v>1299</v>
      </c>
      <c r="J923" s="3" t="s">
        <v>1469</v>
      </c>
      <c r="K923" s="3" t="s">
        <v>1485</v>
      </c>
      <c r="L923" s="3" t="s">
        <v>1492</v>
      </c>
      <c r="M923" s="3" t="s">
        <v>1500</v>
      </c>
      <c r="O923" s="3">
        <v>275058</v>
      </c>
      <c r="P923" s="3">
        <v>1698601</v>
      </c>
      <c r="Q923" s="4">
        <f t="shared" si="28"/>
        <v>45961</v>
      </c>
      <c r="R923" s="5">
        <f t="shared" si="29"/>
        <v>-275058</v>
      </c>
      <c r="S923" s="5" t="str">
        <f>VLOOKUP(A923,コード等整理!$A$3:$C$17,2,FALSE)</f>
        <v>BS</v>
      </c>
      <c r="T923" s="3">
        <f>VLOOKUP(A923,コード等整理!$A$3:$C$17,3,FALSE)</f>
        <v>40</v>
      </c>
    </row>
    <row r="924" spans="1:20" x14ac:dyDescent="0.25">
      <c r="A924" s="3" t="s">
        <v>25</v>
      </c>
      <c r="B924" s="3" t="s">
        <v>335</v>
      </c>
      <c r="C924" s="3">
        <v>0</v>
      </c>
      <c r="D924" s="3" t="s">
        <v>398</v>
      </c>
      <c r="E924" s="3" t="s">
        <v>408</v>
      </c>
      <c r="F924" s="3" t="s">
        <v>398</v>
      </c>
      <c r="G924" s="3" t="s">
        <v>414</v>
      </c>
      <c r="H924" s="3" t="s">
        <v>420</v>
      </c>
      <c r="I924" s="3" t="s">
        <v>1300</v>
      </c>
      <c r="J924" s="3" t="s">
        <v>1473</v>
      </c>
      <c r="K924" s="3" t="s">
        <v>1477</v>
      </c>
      <c r="L924" s="3" t="s">
        <v>1492</v>
      </c>
      <c r="M924" s="3" t="s">
        <v>1500</v>
      </c>
      <c r="O924" s="3">
        <v>382267</v>
      </c>
      <c r="P924" s="3">
        <v>2599747</v>
      </c>
      <c r="Q924" s="4">
        <f t="shared" si="28"/>
        <v>45962</v>
      </c>
      <c r="R924" s="5">
        <f t="shared" si="29"/>
        <v>-382267</v>
      </c>
      <c r="S924" s="5" t="str">
        <f>VLOOKUP(A924,コード等整理!$A$3:$C$17,2,FALSE)</f>
        <v>BS</v>
      </c>
      <c r="T924" s="3">
        <f>VLOOKUP(A924,コード等整理!$A$3:$C$17,3,FALSE)</f>
        <v>60</v>
      </c>
    </row>
    <row r="925" spans="1:20" x14ac:dyDescent="0.25">
      <c r="A925" s="3" t="s">
        <v>18</v>
      </c>
      <c r="B925" s="3" t="s">
        <v>335</v>
      </c>
      <c r="C925" s="3">
        <v>0</v>
      </c>
      <c r="D925" s="3" t="s">
        <v>397</v>
      </c>
      <c r="E925" s="3" t="s">
        <v>407</v>
      </c>
      <c r="F925" s="3" t="s">
        <v>397</v>
      </c>
      <c r="G925" s="3" t="s">
        <v>417</v>
      </c>
      <c r="H925" s="3" t="s">
        <v>422</v>
      </c>
      <c r="I925" s="3" t="s">
        <v>1301</v>
      </c>
      <c r="J925" s="3" t="s">
        <v>1468</v>
      </c>
      <c r="K925" s="3" t="s">
        <v>1485</v>
      </c>
      <c r="L925" s="3" t="s">
        <v>1492</v>
      </c>
      <c r="M925" s="3" t="s">
        <v>1498</v>
      </c>
      <c r="O925" s="3">
        <v>51197</v>
      </c>
      <c r="P925" s="3">
        <v>2441813</v>
      </c>
      <c r="Q925" s="4">
        <f t="shared" si="28"/>
        <v>45962</v>
      </c>
      <c r="R925" s="5">
        <f t="shared" si="29"/>
        <v>-51197</v>
      </c>
      <c r="S925" s="5" t="str">
        <f>VLOOKUP(A925,コード等整理!$A$3:$C$17,2,FALSE)</f>
        <v>PL</v>
      </c>
      <c r="T925" s="3">
        <f>VLOOKUP(A925,コード等整理!$A$3:$C$17,3,FALSE)</f>
        <v>90</v>
      </c>
    </row>
    <row r="926" spans="1:20" x14ac:dyDescent="0.25">
      <c r="A926" s="3" t="s">
        <v>27</v>
      </c>
      <c r="B926" s="3" t="s">
        <v>335</v>
      </c>
      <c r="C926" s="3">
        <v>0</v>
      </c>
      <c r="D926" s="3" t="s">
        <v>402</v>
      </c>
      <c r="E926" s="3" t="s">
        <v>406</v>
      </c>
      <c r="F926" s="3" t="s">
        <v>402</v>
      </c>
      <c r="G926" s="3" t="s">
        <v>414</v>
      </c>
      <c r="H926" s="3" t="s">
        <v>420</v>
      </c>
      <c r="I926" s="3" t="s">
        <v>1302</v>
      </c>
      <c r="J926" s="3" t="s">
        <v>1468</v>
      </c>
      <c r="K926" s="3" t="s">
        <v>1479</v>
      </c>
      <c r="L926" s="3" t="s">
        <v>1491</v>
      </c>
      <c r="M926" s="3" t="s">
        <v>1500</v>
      </c>
      <c r="N926" s="3">
        <v>457413</v>
      </c>
      <c r="P926" s="3">
        <v>524680</v>
      </c>
      <c r="Q926" s="4">
        <f t="shared" si="28"/>
        <v>45962</v>
      </c>
      <c r="R926" s="5">
        <f t="shared" si="29"/>
        <v>457413</v>
      </c>
      <c r="S926" s="5" t="str">
        <f>VLOOKUP(A926,コード等整理!$A$3:$C$17,2,FALSE)</f>
        <v>BS</v>
      </c>
      <c r="T926" s="3">
        <f>VLOOKUP(A926,コード等整理!$A$3:$C$17,3,FALSE)</f>
        <v>20</v>
      </c>
    </row>
    <row r="927" spans="1:20" x14ac:dyDescent="0.25">
      <c r="A927" s="3" t="s">
        <v>22</v>
      </c>
      <c r="B927" s="3" t="s">
        <v>335</v>
      </c>
      <c r="C927" s="3">
        <v>0</v>
      </c>
      <c r="D927" s="3" t="s">
        <v>398</v>
      </c>
      <c r="E927" s="3" t="s">
        <v>407</v>
      </c>
      <c r="F927" s="3" t="s">
        <v>398</v>
      </c>
      <c r="G927" s="3" t="s">
        <v>411</v>
      </c>
      <c r="H927" s="3" t="s">
        <v>421</v>
      </c>
      <c r="I927" s="3" t="s">
        <v>1303</v>
      </c>
      <c r="J927" s="3" t="s">
        <v>1476</v>
      </c>
      <c r="K927" s="3" t="s">
        <v>1481</v>
      </c>
      <c r="L927" s="3" t="s">
        <v>1488</v>
      </c>
      <c r="M927" s="3" t="s">
        <v>1502</v>
      </c>
      <c r="N927" s="3">
        <v>286296</v>
      </c>
      <c r="P927" s="3">
        <v>1957627</v>
      </c>
      <c r="Q927" s="4">
        <f t="shared" si="28"/>
        <v>45962</v>
      </c>
      <c r="R927" s="5">
        <f t="shared" si="29"/>
        <v>286296</v>
      </c>
      <c r="S927" s="5" t="str">
        <f>VLOOKUP(A927,コード等整理!$A$3:$C$17,2,FALSE)</f>
        <v>BS</v>
      </c>
      <c r="T927" s="3">
        <f>VLOOKUP(A927,コード等整理!$A$3:$C$17,3,FALSE)</f>
        <v>10</v>
      </c>
    </row>
    <row r="928" spans="1:20" x14ac:dyDescent="0.25">
      <c r="A928" s="3" t="s">
        <v>26</v>
      </c>
      <c r="B928" s="3" t="s">
        <v>336</v>
      </c>
      <c r="C928" s="3">
        <v>0</v>
      </c>
      <c r="D928" s="3" t="s">
        <v>404</v>
      </c>
      <c r="E928" s="3" t="s">
        <v>407</v>
      </c>
      <c r="F928" s="3" t="s">
        <v>404</v>
      </c>
      <c r="G928" s="3" t="s">
        <v>409</v>
      </c>
      <c r="H928" s="3" t="s">
        <v>421</v>
      </c>
      <c r="I928" s="3" t="s">
        <v>1304</v>
      </c>
      <c r="J928" s="3" t="s">
        <v>1467</v>
      </c>
      <c r="K928" s="3" t="s">
        <v>1482</v>
      </c>
      <c r="L928" s="3" t="s">
        <v>1488</v>
      </c>
      <c r="M928" s="3" t="s">
        <v>1500</v>
      </c>
      <c r="N928" s="3">
        <v>464410</v>
      </c>
      <c r="P928" s="3">
        <v>2882765</v>
      </c>
      <c r="Q928" s="4">
        <f t="shared" si="28"/>
        <v>45963</v>
      </c>
      <c r="R928" s="5">
        <f t="shared" si="29"/>
        <v>464410</v>
      </c>
      <c r="S928" s="5" t="str">
        <f>VLOOKUP(A928,コード等整理!$A$3:$C$17,2,FALSE)</f>
        <v>BS</v>
      </c>
      <c r="T928" s="3">
        <f>VLOOKUP(A928,コード等整理!$A$3:$C$17,3,FALSE)</f>
        <v>30</v>
      </c>
    </row>
    <row r="929" spans="1:20" x14ac:dyDescent="0.25">
      <c r="A929" s="3" t="s">
        <v>24</v>
      </c>
      <c r="B929" s="3" t="s">
        <v>336</v>
      </c>
      <c r="C929" s="3">
        <v>0</v>
      </c>
      <c r="D929" s="3" t="s">
        <v>402</v>
      </c>
      <c r="E929" s="3" t="s">
        <v>408</v>
      </c>
      <c r="F929" s="3" t="s">
        <v>402</v>
      </c>
      <c r="G929" s="3" t="s">
        <v>409</v>
      </c>
      <c r="H929" s="3" t="s">
        <v>419</v>
      </c>
      <c r="I929" s="3" t="s">
        <v>1305</v>
      </c>
      <c r="J929" s="3" t="s">
        <v>1474</v>
      </c>
      <c r="K929" s="3" t="s">
        <v>1477</v>
      </c>
      <c r="L929" s="3" t="s">
        <v>1493</v>
      </c>
      <c r="M929" s="3" t="s">
        <v>1497</v>
      </c>
      <c r="N929" s="3">
        <v>217485</v>
      </c>
      <c r="P929" s="3">
        <v>2775631</v>
      </c>
      <c r="Q929" s="4">
        <f t="shared" si="28"/>
        <v>45963</v>
      </c>
      <c r="R929" s="5">
        <f t="shared" si="29"/>
        <v>217485</v>
      </c>
      <c r="S929" s="5" t="str">
        <f>VLOOKUP(A929,コード等整理!$A$3:$C$17,2,FALSE)</f>
        <v>PL</v>
      </c>
      <c r="T929" s="3">
        <f>VLOOKUP(A929,コード等整理!$A$3:$C$17,3,FALSE)</f>
        <v>140</v>
      </c>
    </row>
    <row r="930" spans="1:20" x14ac:dyDescent="0.25">
      <c r="A930" s="3" t="s">
        <v>17</v>
      </c>
      <c r="B930" s="3" t="s">
        <v>337</v>
      </c>
      <c r="C930" s="3">
        <v>0</v>
      </c>
      <c r="D930" s="3" t="s">
        <v>403</v>
      </c>
      <c r="E930" s="3" t="s">
        <v>406</v>
      </c>
      <c r="F930" s="3" t="s">
        <v>403</v>
      </c>
      <c r="G930" s="3" t="s">
        <v>24</v>
      </c>
      <c r="H930" s="3" t="s">
        <v>421</v>
      </c>
      <c r="I930" s="3" t="s">
        <v>1306</v>
      </c>
      <c r="J930" s="3" t="s">
        <v>1470</v>
      </c>
      <c r="K930" s="3" t="s">
        <v>1483</v>
      </c>
      <c r="L930" s="3" t="s">
        <v>1494</v>
      </c>
      <c r="M930" s="3" t="s">
        <v>1503</v>
      </c>
      <c r="O930" s="3">
        <v>97662</v>
      </c>
      <c r="P930" s="3">
        <v>2949325</v>
      </c>
      <c r="Q930" s="4">
        <f t="shared" si="28"/>
        <v>45964</v>
      </c>
      <c r="R930" s="5">
        <f t="shared" si="29"/>
        <v>-97662</v>
      </c>
      <c r="S930" s="5" t="str">
        <f>VLOOKUP(A930,コード等整理!$A$3:$C$17,2,FALSE)</f>
        <v>PL</v>
      </c>
      <c r="T930" s="3">
        <f>VLOOKUP(A930,コード等整理!$A$3:$C$17,3,FALSE)</f>
        <v>150</v>
      </c>
    </row>
    <row r="931" spans="1:20" x14ac:dyDescent="0.25">
      <c r="A931" s="3" t="s">
        <v>21</v>
      </c>
      <c r="B931" s="3" t="s">
        <v>337</v>
      </c>
      <c r="C931" s="3">
        <v>0</v>
      </c>
      <c r="D931" s="3" t="s">
        <v>399</v>
      </c>
      <c r="E931" s="3" t="s">
        <v>406</v>
      </c>
      <c r="F931" s="3" t="s">
        <v>399</v>
      </c>
      <c r="G931" s="3" t="s">
        <v>414</v>
      </c>
      <c r="H931" s="3" t="s">
        <v>422</v>
      </c>
      <c r="I931" s="3" t="s">
        <v>1307</v>
      </c>
      <c r="J931" s="3" t="s">
        <v>1470</v>
      </c>
      <c r="K931" s="3" t="s">
        <v>1480</v>
      </c>
      <c r="L931" s="3" t="s">
        <v>1489</v>
      </c>
      <c r="M931" s="3" t="s">
        <v>1502</v>
      </c>
      <c r="O931" s="3">
        <v>261152</v>
      </c>
      <c r="P931" s="3">
        <v>1429442</v>
      </c>
      <c r="Q931" s="4">
        <f t="shared" si="28"/>
        <v>45964</v>
      </c>
      <c r="R931" s="5">
        <f t="shared" si="29"/>
        <v>-261152</v>
      </c>
      <c r="S931" s="5" t="str">
        <f>VLOOKUP(A931,コード等整理!$A$3:$C$17,2,FALSE)</f>
        <v>PL</v>
      </c>
      <c r="T931" s="3">
        <f>VLOOKUP(A931,コード等整理!$A$3:$C$17,3,FALSE)</f>
        <v>120</v>
      </c>
    </row>
    <row r="932" spans="1:20" x14ac:dyDescent="0.25">
      <c r="A932" s="3" t="s">
        <v>17</v>
      </c>
      <c r="B932" s="3" t="s">
        <v>337</v>
      </c>
      <c r="C932" s="3">
        <v>0</v>
      </c>
      <c r="D932" s="3" t="s">
        <v>399</v>
      </c>
      <c r="E932" s="3" t="s">
        <v>407</v>
      </c>
      <c r="F932" s="3" t="s">
        <v>399</v>
      </c>
      <c r="G932" s="3" t="s">
        <v>24</v>
      </c>
      <c r="H932" s="3" t="s">
        <v>422</v>
      </c>
      <c r="I932" s="3" t="s">
        <v>1308</v>
      </c>
      <c r="J932" s="3" t="s">
        <v>1475</v>
      </c>
      <c r="K932" s="3" t="s">
        <v>1486</v>
      </c>
      <c r="L932" s="3" t="s">
        <v>1494</v>
      </c>
      <c r="M932" s="3" t="s">
        <v>1497</v>
      </c>
      <c r="N932" s="3">
        <v>372363</v>
      </c>
      <c r="P932" s="3">
        <v>1122098</v>
      </c>
      <c r="Q932" s="4">
        <f t="shared" si="28"/>
        <v>45964</v>
      </c>
      <c r="R932" s="5">
        <f t="shared" si="29"/>
        <v>372363</v>
      </c>
      <c r="S932" s="5" t="str">
        <f>VLOOKUP(A932,コード等整理!$A$3:$C$17,2,FALSE)</f>
        <v>PL</v>
      </c>
      <c r="T932" s="3">
        <f>VLOOKUP(A932,コード等整理!$A$3:$C$17,3,FALSE)</f>
        <v>150</v>
      </c>
    </row>
    <row r="933" spans="1:20" x14ac:dyDescent="0.25">
      <c r="A933" s="3" t="s">
        <v>26</v>
      </c>
      <c r="B933" s="3" t="s">
        <v>337</v>
      </c>
      <c r="C933" s="3">
        <v>0</v>
      </c>
      <c r="D933" s="3" t="s">
        <v>398</v>
      </c>
      <c r="E933" s="3" t="s">
        <v>407</v>
      </c>
      <c r="F933" s="3" t="s">
        <v>398</v>
      </c>
      <c r="G933" s="3" t="s">
        <v>416</v>
      </c>
      <c r="H933" s="3" t="s">
        <v>419</v>
      </c>
      <c r="I933" s="3" t="s">
        <v>1309</v>
      </c>
      <c r="J933" s="3" t="s">
        <v>1476</v>
      </c>
      <c r="K933" s="3" t="s">
        <v>1483</v>
      </c>
      <c r="L933" s="3" t="s">
        <v>1494</v>
      </c>
      <c r="M933" s="3" t="s">
        <v>1500</v>
      </c>
      <c r="N933" s="3">
        <v>455454</v>
      </c>
      <c r="P933" s="3">
        <v>1176815</v>
      </c>
      <c r="Q933" s="4">
        <f t="shared" si="28"/>
        <v>45964</v>
      </c>
      <c r="R933" s="5">
        <f t="shared" si="29"/>
        <v>455454</v>
      </c>
      <c r="S933" s="5" t="str">
        <f>VLOOKUP(A933,コード等整理!$A$3:$C$17,2,FALSE)</f>
        <v>BS</v>
      </c>
      <c r="T933" s="3">
        <f>VLOOKUP(A933,コード等整理!$A$3:$C$17,3,FALSE)</f>
        <v>30</v>
      </c>
    </row>
    <row r="934" spans="1:20" x14ac:dyDescent="0.25">
      <c r="A934" s="3" t="s">
        <v>16</v>
      </c>
      <c r="B934" s="3" t="s">
        <v>338</v>
      </c>
      <c r="C934" s="3">
        <v>0</v>
      </c>
      <c r="D934" s="3" t="s">
        <v>402</v>
      </c>
      <c r="E934" s="3" t="s">
        <v>407</v>
      </c>
      <c r="F934" s="3" t="s">
        <v>402</v>
      </c>
      <c r="G934" s="3" t="s">
        <v>415</v>
      </c>
      <c r="H934" s="3" t="s">
        <v>418</v>
      </c>
      <c r="I934" s="3" t="s">
        <v>1310</v>
      </c>
      <c r="J934" s="3" t="s">
        <v>1472</v>
      </c>
      <c r="K934" s="3" t="s">
        <v>1483</v>
      </c>
      <c r="L934" s="3" t="s">
        <v>1488</v>
      </c>
      <c r="M934" s="3" t="s">
        <v>1496</v>
      </c>
      <c r="O934" s="3">
        <v>387549</v>
      </c>
      <c r="P934" s="3">
        <v>2884578</v>
      </c>
      <c r="Q934" s="4">
        <f t="shared" si="28"/>
        <v>45965</v>
      </c>
      <c r="R934" s="5">
        <f t="shared" si="29"/>
        <v>-387549</v>
      </c>
      <c r="S934" s="5" t="str">
        <f>VLOOKUP(A934,コード等整理!$A$3:$C$17,2,FALSE)</f>
        <v>BS</v>
      </c>
      <c r="T934" s="3">
        <f>VLOOKUP(A934,コード等整理!$A$3:$C$17,3,FALSE)</f>
        <v>50</v>
      </c>
    </row>
    <row r="935" spans="1:20" x14ac:dyDescent="0.25">
      <c r="A935" s="3" t="s">
        <v>28</v>
      </c>
      <c r="B935" s="3" t="s">
        <v>338</v>
      </c>
      <c r="C935" s="3">
        <v>0</v>
      </c>
      <c r="D935" s="3" t="s">
        <v>403</v>
      </c>
      <c r="E935" s="3" t="s">
        <v>408</v>
      </c>
      <c r="F935" s="3" t="s">
        <v>403</v>
      </c>
      <c r="G935" s="3" t="s">
        <v>410</v>
      </c>
      <c r="H935" s="3" t="s">
        <v>423</v>
      </c>
      <c r="I935" s="3" t="s">
        <v>1311</v>
      </c>
      <c r="J935" s="3" t="s">
        <v>1474</v>
      </c>
      <c r="K935" s="3" t="s">
        <v>1483</v>
      </c>
      <c r="L935" s="3" t="s">
        <v>1491</v>
      </c>
      <c r="M935" s="3" t="s">
        <v>1501</v>
      </c>
      <c r="O935" s="3">
        <v>355787</v>
      </c>
      <c r="P935" s="3">
        <v>2958004</v>
      </c>
      <c r="Q935" s="4">
        <f t="shared" si="28"/>
        <v>45965</v>
      </c>
      <c r="R935" s="5">
        <f t="shared" si="29"/>
        <v>-355787</v>
      </c>
      <c r="S935" s="5" t="str">
        <f>VLOOKUP(A935,コード等整理!$A$3:$C$17,2,FALSE)</f>
        <v>BS</v>
      </c>
      <c r="T935" s="3">
        <f>VLOOKUP(A935,コード等整理!$A$3:$C$17,3,FALSE)</f>
        <v>40</v>
      </c>
    </row>
    <row r="936" spans="1:20" x14ac:dyDescent="0.25">
      <c r="A936" s="3" t="s">
        <v>19</v>
      </c>
      <c r="B936" s="3" t="s">
        <v>339</v>
      </c>
      <c r="C936" s="3">
        <v>0</v>
      </c>
      <c r="D936" s="3" t="s">
        <v>396</v>
      </c>
      <c r="E936" s="3" t="s">
        <v>407</v>
      </c>
      <c r="F936" s="3" t="s">
        <v>396</v>
      </c>
      <c r="G936" s="3" t="s">
        <v>24</v>
      </c>
      <c r="H936" s="3" t="s">
        <v>423</v>
      </c>
      <c r="I936" s="3" t="s">
        <v>1312</v>
      </c>
      <c r="J936" s="3" t="s">
        <v>1471</v>
      </c>
      <c r="K936" s="3" t="s">
        <v>1485</v>
      </c>
      <c r="L936" s="3" t="s">
        <v>1490</v>
      </c>
      <c r="M936" s="3" t="s">
        <v>1502</v>
      </c>
      <c r="N936" s="3">
        <v>489008</v>
      </c>
      <c r="P936" s="3">
        <v>1758049</v>
      </c>
      <c r="Q936" s="4">
        <f t="shared" si="28"/>
        <v>45966</v>
      </c>
      <c r="R936" s="5">
        <f t="shared" si="29"/>
        <v>489008</v>
      </c>
      <c r="S936" s="5" t="str">
        <f>VLOOKUP(A936,コード等整理!$A$3:$C$17,2,FALSE)</f>
        <v>PL</v>
      </c>
      <c r="T936" s="3">
        <f>VLOOKUP(A936,コード等整理!$A$3:$C$17,3,FALSE)</f>
        <v>100</v>
      </c>
    </row>
    <row r="937" spans="1:20" x14ac:dyDescent="0.25">
      <c r="A937" s="3" t="s">
        <v>17</v>
      </c>
      <c r="B937" s="3" t="s">
        <v>339</v>
      </c>
      <c r="C937" s="3">
        <v>0</v>
      </c>
      <c r="D937" s="3" t="s">
        <v>400</v>
      </c>
      <c r="E937" s="3" t="s">
        <v>408</v>
      </c>
      <c r="F937" s="3" t="s">
        <v>400</v>
      </c>
      <c r="G937" s="3" t="s">
        <v>412</v>
      </c>
      <c r="H937" s="3" t="s">
        <v>423</v>
      </c>
      <c r="I937" s="3" t="s">
        <v>1288</v>
      </c>
      <c r="J937" s="3" t="s">
        <v>1475</v>
      </c>
      <c r="K937" s="3" t="s">
        <v>1484</v>
      </c>
      <c r="L937" s="3" t="s">
        <v>21</v>
      </c>
      <c r="M937" s="3" t="s">
        <v>1496</v>
      </c>
      <c r="N937" s="3">
        <v>243502</v>
      </c>
      <c r="P937" s="3">
        <v>1659880</v>
      </c>
      <c r="Q937" s="4">
        <f t="shared" si="28"/>
        <v>45966</v>
      </c>
      <c r="R937" s="5">
        <f t="shared" si="29"/>
        <v>243502</v>
      </c>
      <c r="S937" s="5" t="str">
        <f>VLOOKUP(A937,コード等整理!$A$3:$C$17,2,FALSE)</f>
        <v>PL</v>
      </c>
      <c r="T937" s="3">
        <f>VLOOKUP(A937,コード等整理!$A$3:$C$17,3,FALSE)</f>
        <v>150</v>
      </c>
    </row>
    <row r="938" spans="1:20" x14ac:dyDescent="0.25">
      <c r="A938" s="3" t="s">
        <v>22</v>
      </c>
      <c r="B938" s="3" t="s">
        <v>339</v>
      </c>
      <c r="C938" s="3">
        <v>0</v>
      </c>
      <c r="D938" s="3" t="s">
        <v>404</v>
      </c>
      <c r="E938" s="3" t="s">
        <v>407</v>
      </c>
      <c r="F938" s="3" t="s">
        <v>404</v>
      </c>
      <c r="G938" s="3" t="s">
        <v>413</v>
      </c>
      <c r="H938" s="3" t="s">
        <v>421</v>
      </c>
      <c r="I938" s="3" t="s">
        <v>1313</v>
      </c>
      <c r="J938" s="3" t="s">
        <v>1476</v>
      </c>
      <c r="K938" s="3" t="s">
        <v>1477</v>
      </c>
      <c r="L938" s="3" t="s">
        <v>1490</v>
      </c>
      <c r="M938" s="3" t="s">
        <v>1498</v>
      </c>
      <c r="O938" s="3">
        <v>74785</v>
      </c>
      <c r="P938" s="3">
        <v>1650233</v>
      </c>
      <c r="Q938" s="4">
        <f t="shared" si="28"/>
        <v>45966</v>
      </c>
      <c r="R938" s="5">
        <f t="shared" si="29"/>
        <v>-74785</v>
      </c>
      <c r="S938" s="5" t="str">
        <f>VLOOKUP(A938,コード等整理!$A$3:$C$17,2,FALSE)</f>
        <v>BS</v>
      </c>
      <c r="T938" s="3">
        <f>VLOOKUP(A938,コード等整理!$A$3:$C$17,3,FALSE)</f>
        <v>10</v>
      </c>
    </row>
    <row r="939" spans="1:20" x14ac:dyDescent="0.25">
      <c r="A939" s="3" t="s">
        <v>17</v>
      </c>
      <c r="B939" s="3" t="s">
        <v>340</v>
      </c>
      <c r="C939" s="3">
        <v>0</v>
      </c>
      <c r="D939" s="3" t="s">
        <v>396</v>
      </c>
      <c r="E939" s="3" t="s">
        <v>407</v>
      </c>
      <c r="F939" s="3" t="s">
        <v>396</v>
      </c>
      <c r="G939" s="3" t="s">
        <v>412</v>
      </c>
      <c r="H939" s="3" t="s">
        <v>419</v>
      </c>
      <c r="I939" s="3" t="s">
        <v>1314</v>
      </c>
      <c r="J939" s="3" t="s">
        <v>1475</v>
      </c>
      <c r="K939" s="3" t="s">
        <v>1486</v>
      </c>
      <c r="L939" s="3" t="s">
        <v>1494</v>
      </c>
      <c r="M939" s="3" t="s">
        <v>1495</v>
      </c>
      <c r="N939" s="3">
        <v>270558</v>
      </c>
      <c r="P939" s="3">
        <v>2233789</v>
      </c>
      <c r="Q939" s="4">
        <f t="shared" si="28"/>
        <v>45967</v>
      </c>
      <c r="R939" s="5">
        <f t="shared" si="29"/>
        <v>270558</v>
      </c>
      <c r="S939" s="5" t="str">
        <f>VLOOKUP(A939,コード等整理!$A$3:$C$17,2,FALSE)</f>
        <v>PL</v>
      </c>
      <c r="T939" s="3">
        <f>VLOOKUP(A939,コード等整理!$A$3:$C$17,3,FALSE)</f>
        <v>150</v>
      </c>
    </row>
    <row r="940" spans="1:20" x14ac:dyDescent="0.25">
      <c r="A940" s="3" t="s">
        <v>23</v>
      </c>
      <c r="B940" s="3" t="s">
        <v>340</v>
      </c>
      <c r="C940" s="3">
        <v>0</v>
      </c>
      <c r="D940" s="3" t="s">
        <v>397</v>
      </c>
      <c r="E940" s="3" t="s">
        <v>408</v>
      </c>
      <c r="F940" s="3" t="s">
        <v>397</v>
      </c>
      <c r="G940" s="3" t="s">
        <v>24</v>
      </c>
      <c r="H940" s="3" t="s">
        <v>422</v>
      </c>
      <c r="I940" s="3" t="s">
        <v>1315</v>
      </c>
      <c r="J940" s="3" t="s">
        <v>1475</v>
      </c>
      <c r="K940" s="3" t="s">
        <v>1486</v>
      </c>
      <c r="L940" s="3" t="s">
        <v>1493</v>
      </c>
      <c r="M940" s="3" t="s">
        <v>1499</v>
      </c>
      <c r="O940" s="3">
        <v>370333</v>
      </c>
      <c r="P940" s="3">
        <v>1007969</v>
      </c>
      <c r="Q940" s="4">
        <f t="shared" si="28"/>
        <v>45967</v>
      </c>
      <c r="R940" s="5">
        <f t="shared" si="29"/>
        <v>-370333</v>
      </c>
      <c r="S940" s="5" t="str">
        <f>VLOOKUP(A940,コード等整理!$A$3:$C$17,2,FALSE)</f>
        <v>PL</v>
      </c>
      <c r="T940" s="3">
        <f>VLOOKUP(A940,コード等整理!$A$3:$C$17,3,FALSE)</f>
        <v>130</v>
      </c>
    </row>
    <row r="941" spans="1:20" x14ac:dyDescent="0.25">
      <c r="A941" s="3" t="s">
        <v>16</v>
      </c>
      <c r="B941" s="3" t="s">
        <v>340</v>
      </c>
      <c r="C941" s="3">
        <v>0</v>
      </c>
      <c r="D941" s="3" t="s">
        <v>398</v>
      </c>
      <c r="E941" s="3" t="s">
        <v>408</v>
      </c>
      <c r="F941" s="3" t="s">
        <v>398</v>
      </c>
      <c r="G941" s="3" t="s">
        <v>413</v>
      </c>
      <c r="H941" s="3" t="s">
        <v>420</v>
      </c>
      <c r="I941" s="3" t="s">
        <v>1316</v>
      </c>
      <c r="J941" s="3" t="s">
        <v>1475</v>
      </c>
      <c r="K941" s="3" t="s">
        <v>1479</v>
      </c>
      <c r="L941" s="3" t="s">
        <v>1491</v>
      </c>
      <c r="M941" s="3" t="s">
        <v>1501</v>
      </c>
      <c r="O941" s="3">
        <v>351144</v>
      </c>
      <c r="P941" s="3">
        <v>2178593</v>
      </c>
      <c r="Q941" s="4">
        <f t="shared" si="28"/>
        <v>45967</v>
      </c>
      <c r="R941" s="5">
        <f t="shared" si="29"/>
        <v>-351144</v>
      </c>
      <c r="S941" s="5" t="str">
        <f>VLOOKUP(A941,コード等整理!$A$3:$C$17,2,FALSE)</f>
        <v>BS</v>
      </c>
      <c r="T941" s="3">
        <f>VLOOKUP(A941,コード等整理!$A$3:$C$17,3,FALSE)</f>
        <v>50</v>
      </c>
    </row>
    <row r="942" spans="1:20" x14ac:dyDescent="0.25">
      <c r="A942" s="3" t="s">
        <v>17</v>
      </c>
      <c r="B942" s="3" t="s">
        <v>340</v>
      </c>
      <c r="C942" s="3">
        <v>0</v>
      </c>
      <c r="D942" s="3" t="s">
        <v>401</v>
      </c>
      <c r="E942" s="3" t="s">
        <v>407</v>
      </c>
      <c r="F942" s="3" t="s">
        <v>401</v>
      </c>
      <c r="G942" s="3" t="s">
        <v>414</v>
      </c>
      <c r="H942" s="3" t="s">
        <v>420</v>
      </c>
      <c r="I942" s="3" t="s">
        <v>1317</v>
      </c>
      <c r="J942" s="3" t="s">
        <v>1469</v>
      </c>
      <c r="K942" s="3" t="s">
        <v>1482</v>
      </c>
      <c r="L942" s="3" t="s">
        <v>1491</v>
      </c>
      <c r="M942" s="3" t="s">
        <v>1497</v>
      </c>
      <c r="N942" s="3">
        <v>303092</v>
      </c>
      <c r="P942" s="3">
        <v>2025660</v>
      </c>
      <c r="Q942" s="4">
        <f t="shared" si="28"/>
        <v>45967</v>
      </c>
      <c r="R942" s="5">
        <f t="shared" si="29"/>
        <v>303092</v>
      </c>
      <c r="S942" s="5" t="str">
        <f>VLOOKUP(A942,コード等整理!$A$3:$C$17,2,FALSE)</f>
        <v>PL</v>
      </c>
      <c r="T942" s="3">
        <f>VLOOKUP(A942,コード等整理!$A$3:$C$17,3,FALSE)</f>
        <v>150</v>
      </c>
    </row>
    <row r="943" spans="1:20" x14ac:dyDescent="0.25">
      <c r="A943" s="3" t="s">
        <v>16</v>
      </c>
      <c r="B943" s="3" t="s">
        <v>341</v>
      </c>
      <c r="C943" s="3">
        <v>0</v>
      </c>
      <c r="D943" s="3" t="s">
        <v>404</v>
      </c>
      <c r="E943" s="3" t="s">
        <v>406</v>
      </c>
      <c r="F943" s="3" t="s">
        <v>404</v>
      </c>
      <c r="G943" s="3" t="s">
        <v>411</v>
      </c>
      <c r="H943" s="3" t="s">
        <v>423</v>
      </c>
      <c r="I943" s="3" t="s">
        <v>1318</v>
      </c>
      <c r="J943" s="3" t="s">
        <v>1471</v>
      </c>
      <c r="K943" s="3" t="s">
        <v>1483</v>
      </c>
      <c r="L943" s="3" t="s">
        <v>1491</v>
      </c>
      <c r="M943" s="3" t="s">
        <v>1501</v>
      </c>
      <c r="O943" s="3">
        <v>490163</v>
      </c>
      <c r="P943" s="3">
        <v>990124</v>
      </c>
      <c r="Q943" s="4">
        <f t="shared" si="28"/>
        <v>45968</v>
      </c>
      <c r="R943" s="5">
        <f t="shared" si="29"/>
        <v>-490163</v>
      </c>
      <c r="S943" s="5" t="str">
        <f>VLOOKUP(A943,コード等整理!$A$3:$C$17,2,FALSE)</f>
        <v>BS</v>
      </c>
      <c r="T943" s="3">
        <f>VLOOKUP(A943,コード等整理!$A$3:$C$17,3,FALSE)</f>
        <v>50</v>
      </c>
    </row>
    <row r="944" spans="1:20" x14ac:dyDescent="0.25">
      <c r="A944" s="3" t="s">
        <v>23</v>
      </c>
      <c r="B944" s="3" t="s">
        <v>341</v>
      </c>
      <c r="C944" s="3">
        <v>0</v>
      </c>
      <c r="D944" s="3" t="s">
        <v>398</v>
      </c>
      <c r="E944" s="3" t="s">
        <v>406</v>
      </c>
      <c r="F944" s="3" t="s">
        <v>398</v>
      </c>
      <c r="G944" s="3" t="s">
        <v>415</v>
      </c>
      <c r="H944" s="3" t="s">
        <v>421</v>
      </c>
      <c r="I944" s="3" t="s">
        <v>1319</v>
      </c>
      <c r="J944" s="3" t="s">
        <v>1475</v>
      </c>
      <c r="K944" s="3" t="s">
        <v>1478</v>
      </c>
      <c r="L944" s="3" t="s">
        <v>1493</v>
      </c>
      <c r="M944" s="3" t="s">
        <v>1501</v>
      </c>
      <c r="O944" s="3">
        <v>287990</v>
      </c>
      <c r="P944" s="3">
        <v>2957157</v>
      </c>
      <c r="Q944" s="4">
        <f t="shared" si="28"/>
        <v>45968</v>
      </c>
      <c r="R944" s="5">
        <f t="shared" si="29"/>
        <v>-287990</v>
      </c>
      <c r="S944" s="5" t="str">
        <f>VLOOKUP(A944,コード等整理!$A$3:$C$17,2,FALSE)</f>
        <v>PL</v>
      </c>
      <c r="T944" s="3">
        <f>VLOOKUP(A944,コード等整理!$A$3:$C$17,3,FALSE)</f>
        <v>130</v>
      </c>
    </row>
    <row r="945" spans="1:20" x14ac:dyDescent="0.25">
      <c r="A945" s="3" t="s">
        <v>20</v>
      </c>
      <c r="B945" s="3" t="s">
        <v>341</v>
      </c>
      <c r="C945" s="3">
        <v>0</v>
      </c>
      <c r="D945" s="3" t="s">
        <v>400</v>
      </c>
      <c r="E945" s="3" t="s">
        <v>408</v>
      </c>
      <c r="F945" s="3" t="s">
        <v>400</v>
      </c>
      <c r="G945" s="3" t="s">
        <v>412</v>
      </c>
      <c r="H945" s="3" t="s">
        <v>420</v>
      </c>
      <c r="I945" s="3" t="s">
        <v>1320</v>
      </c>
      <c r="J945" s="3" t="s">
        <v>1475</v>
      </c>
      <c r="K945" s="3" t="s">
        <v>1482</v>
      </c>
      <c r="L945" s="3" t="s">
        <v>1490</v>
      </c>
      <c r="M945" s="3" t="s">
        <v>1501</v>
      </c>
      <c r="N945" s="3">
        <v>444307</v>
      </c>
      <c r="P945" s="3">
        <v>2346696</v>
      </c>
      <c r="Q945" s="4">
        <f t="shared" si="28"/>
        <v>45968</v>
      </c>
      <c r="R945" s="5">
        <f t="shared" si="29"/>
        <v>444307</v>
      </c>
      <c r="S945" s="5" t="str">
        <f>VLOOKUP(A945,コード等整理!$A$3:$C$17,2,FALSE)</f>
        <v>PL</v>
      </c>
      <c r="T945" s="3">
        <f>VLOOKUP(A945,コード等整理!$A$3:$C$17,3,FALSE)</f>
        <v>110</v>
      </c>
    </row>
    <row r="946" spans="1:20" x14ac:dyDescent="0.25">
      <c r="A946" s="3" t="s">
        <v>30</v>
      </c>
      <c r="B946" s="3" t="s">
        <v>341</v>
      </c>
      <c r="C946" s="3">
        <v>0</v>
      </c>
      <c r="D946" s="3" t="s">
        <v>403</v>
      </c>
      <c r="E946" s="3" t="s">
        <v>406</v>
      </c>
      <c r="F946" s="3" t="s">
        <v>403</v>
      </c>
      <c r="G946" s="3" t="s">
        <v>410</v>
      </c>
      <c r="H946" s="3" t="s">
        <v>421</v>
      </c>
      <c r="I946" s="3" t="s">
        <v>1321</v>
      </c>
      <c r="J946" s="3" t="s">
        <v>1469</v>
      </c>
      <c r="K946" s="3" t="s">
        <v>1477</v>
      </c>
      <c r="L946" s="3" t="s">
        <v>1489</v>
      </c>
      <c r="M946" s="3" t="s">
        <v>1504</v>
      </c>
      <c r="O946" s="3">
        <v>191824</v>
      </c>
      <c r="P946" s="3">
        <v>1621319</v>
      </c>
      <c r="Q946" s="4">
        <f t="shared" si="28"/>
        <v>45968</v>
      </c>
      <c r="R946" s="5">
        <f t="shared" si="29"/>
        <v>-191824</v>
      </c>
      <c r="S946" s="5" t="str">
        <f>VLOOKUP(A946,コード等整理!$A$3:$C$17,2,FALSE)</f>
        <v>PL</v>
      </c>
      <c r="T946" s="3">
        <f>VLOOKUP(A946,コード等整理!$A$3:$C$17,3,FALSE)</f>
        <v>70</v>
      </c>
    </row>
    <row r="947" spans="1:20" x14ac:dyDescent="0.25">
      <c r="A947" s="3" t="s">
        <v>23</v>
      </c>
      <c r="B947" s="3" t="s">
        <v>341</v>
      </c>
      <c r="C947" s="3">
        <v>0</v>
      </c>
      <c r="D947" s="3" t="s">
        <v>397</v>
      </c>
      <c r="E947" s="3" t="s">
        <v>407</v>
      </c>
      <c r="F947" s="3" t="s">
        <v>397</v>
      </c>
      <c r="G947" s="3" t="s">
        <v>412</v>
      </c>
      <c r="H947" s="3" t="s">
        <v>418</v>
      </c>
      <c r="I947" s="3" t="s">
        <v>1322</v>
      </c>
      <c r="J947" s="3" t="s">
        <v>1471</v>
      </c>
      <c r="K947" s="3" t="s">
        <v>1483</v>
      </c>
      <c r="L947" s="3" t="s">
        <v>1489</v>
      </c>
      <c r="M947" s="3" t="s">
        <v>1500</v>
      </c>
      <c r="O947" s="3">
        <v>391969</v>
      </c>
      <c r="P947" s="3">
        <v>879025</v>
      </c>
      <c r="Q947" s="4">
        <f t="shared" si="28"/>
        <v>45968</v>
      </c>
      <c r="R947" s="5">
        <f t="shared" si="29"/>
        <v>-391969</v>
      </c>
      <c r="S947" s="5" t="str">
        <f>VLOOKUP(A947,コード等整理!$A$3:$C$17,2,FALSE)</f>
        <v>PL</v>
      </c>
      <c r="T947" s="3">
        <f>VLOOKUP(A947,コード等整理!$A$3:$C$17,3,FALSE)</f>
        <v>130</v>
      </c>
    </row>
    <row r="948" spans="1:20" x14ac:dyDescent="0.25">
      <c r="A948" s="3" t="s">
        <v>21</v>
      </c>
      <c r="B948" s="3" t="s">
        <v>342</v>
      </c>
      <c r="C948" s="3">
        <v>0</v>
      </c>
      <c r="D948" s="3" t="s">
        <v>396</v>
      </c>
      <c r="E948" s="3" t="s">
        <v>406</v>
      </c>
      <c r="F948" s="3" t="s">
        <v>396</v>
      </c>
      <c r="G948" s="3" t="s">
        <v>417</v>
      </c>
      <c r="H948" s="3" t="s">
        <v>423</v>
      </c>
      <c r="I948" s="3" t="s">
        <v>1011</v>
      </c>
      <c r="J948" s="3" t="s">
        <v>1468</v>
      </c>
      <c r="K948" s="3" t="s">
        <v>1480</v>
      </c>
      <c r="L948" s="3" t="s">
        <v>1490</v>
      </c>
      <c r="M948" s="3" t="s">
        <v>1504</v>
      </c>
      <c r="N948" s="3">
        <v>355631</v>
      </c>
      <c r="P948" s="3">
        <v>2746820</v>
      </c>
      <c r="Q948" s="4">
        <f t="shared" si="28"/>
        <v>45969</v>
      </c>
      <c r="R948" s="5">
        <f t="shared" si="29"/>
        <v>355631</v>
      </c>
      <c r="S948" s="5" t="str">
        <f>VLOOKUP(A948,コード等整理!$A$3:$C$17,2,FALSE)</f>
        <v>PL</v>
      </c>
      <c r="T948" s="3">
        <f>VLOOKUP(A948,コード等整理!$A$3:$C$17,3,FALSE)</f>
        <v>120</v>
      </c>
    </row>
    <row r="949" spans="1:20" x14ac:dyDescent="0.25">
      <c r="A949" s="3" t="s">
        <v>28</v>
      </c>
      <c r="B949" s="3" t="s">
        <v>342</v>
      </c>
      <c r="C949" s="3">
        <v>0</v>
      </c>
      <c r="D949" s="3" t="s">
        <v>399</v>
      </c>
      <c r="E949" s="3" t="s">
        <v>408</v>
      </c>
      <c r="F949" s="3" t="s">
        <v>399</v>
      </c>
      <c r="G949" s="3" t="s">
        <v>410</v>
      </c>
      <c r="H949" s="3" t="s">
        <v>424</v>
      </c>
      <c r="I949" s="3" t="s">
        <v>683</v>
      </c>
      <c r="J949" s="3" t="s">
        <v>1475</v>
      </c>
      <c r="K949" s="3" t="s">
        <v>1486</v>
      </c>
      <c r="L949" s="3" t="s">
        <v>1492</v>
      </c>
      <c r="M949" s="3" t="s">
        <v>1500</v>
      </c>
      <c r="O949" s="3">
        <v>458288</v>
      </c>
      <c r="P949" s="3">
        <v>792215</v>
      </c>
      <c r="Q949" s="4">
        <f t="shared" si="28"/>
        <v>45969</v>
      </c>
      <c r="R949" s="5">
        <f t="shared" si="29"/>
        <v>-458288</v>
      </c>
      <c r="S949" s="5" t="str">
        <f>VLOOKUP(A949,コード等整理!$A$3:$C$17,2,FALSE)</f>
        <v>BS</v>
      </c>
      <c r="T949" s="3">
        <f>VLOOKUP(A949,コード等整理!$A$3:$C$17,3,FALSE)</f>
        <v>40</v>
      </c>
    </row>
    <row r="950" spans="1:20" x14ac:dyDescent="0.25">
      <c r="A950" s="3" t="s">
        <v>20</v>
      </c>
      <c r="B950" s="3" t="s">
        <v>342</v>
      </c>
      <c r="C950" s="3">
        <v>0</v>
      </c>
      <c r="D950" s="3" t="s">
        <v>397</v>
      </c>
      <c r="E950" s="3" t="s">
        <v>408</v>
      </c>
      <c r="F950" s="3" t="s">
        <v>397</v>
      </c>
      <c r="G950" s="3" t="s">
        <v>24</v>
      </c>
      <c r="H950" s="3" t="s">
        <v>423</v>
      </c>
      <c r="I950" s="3" t="s">
        <v>1323</v>
      </c>
      <c r="J950" s="3" t="s">
        <v>1474</v>
      </c>
      <c r="K950" s="3" t="s">
        <v>1484</v>
      </c>
      <c r="L950" s="3" t="s">
        <v>21</v>
      </c>
      <c r="M950" s="3" t="s">
        <v>1499</v>
      </c>
      <c r="N950" s="3">
        <v>285859</v>
      </c>
      <c r="P950" s="3">
        <v>2653786</v>
      </c>
      <c r="Q950" s="4">
        <f t="shared" si="28"/>
        <v>45969</v>
      </c>
      <c r="R950" s="5">
        <f t="shared" si="29"/>
        <v>285859</v>
      </c>
      <c r="S950" s="5" t="str">
        <f>VLOOKUP(A950,コード等整理!$A$3:$C$17,2,FALSE)</f>
        <v>PL</v>
      </c>
      <c r="T950" s="3">
        <f>VLOOKUP(A950,コード等整理!$A$3:$C$17,3,FALSE)</f>
        <v>110</v>
      </c>
    </row>
    <row r="951" spans="1:20" x14ac:dyDescent="0.25">
      <c r="A951" s="3" t="s">
        <v>17</v>
      </c>
      <c r="B951" s="3" t="s">
        <v>343</v>
      </c>
      <c r="C951" s="3">
        <v>0</v>
      </c>
      <c r="D951" s="3" t="s">
        <v>398</v>
      </c>
      <c r="E951" s="3" t="s">
        <v>408</v>
      </c>
      <c r="F951" s="3" t="s">
        <v>398</v>
      </c>
      <c r="G951" s="3" t="s">
        <v>411</v>
      </c>
      <c r="H951" s="3" t="s">
        <v>421</v>
      </c>
      <c r="I951" s="3" t="s">
        <v>789</v>
      </c>
      <c r="J951" s="3" t="s">
        <v>1471</v>
      </c>
      <c r="K951" s="3" t="s">
        <v>1479</v>
      </c>
      <c r="L951" s="3" t="s">
        <v>1493</v>
      </c>
      <c r="M951" s="3" t="s">
        <v>1500</v>
      </c>
      <c r="O951" s="3">
        <v>31525</v>
      </c>
      <c r="P951" s="3">
        <v>965480</v>
      </c>
      <c r="Q951" s="4">
        <f t="shared" si="28"/>
        <v>45970</v>
      </c>
      <c r="R951" s="5">
        <f t="shared" si="29"/>
        <v>-31525</v>
      </c>
      <c r="S951" s="5" t="str">
        <f>VLOOKUP(A951,コード等整理!$A$3:$C$17,2,FALSE)</f>
        <v>PL</v>
      </c>
      <c r="T951" s="3">
        <f>VLOOKUP(A951,コード等整理!$A$3:$C$17,3,FALSE)</f>
        <v>150</v>
      </c>
    </row>
    <row r="952" spans="1:20" x14ac:dyDescent="0.25">
      <c r="A952" s="3" t="s">
        <v>24</v>
      </c>
      <c r="B952" s="3" t="s">
        <v>343</v>
      </c>
      <c r="C952" s="3">
        <v>0</v>
      </c>
      <c r="D952" s="3" t="s">
        <v>403</v>
      </c>
      <c r="E952" s="3" t="s">
        <v>408</v>
      </c>
      <c r="F952" s="3" t="s">
        <v>403</v>
      </c>
      <c r="G952" s="3" t="s">
        <v>410</v>
      </c>
      <c r="H952" s="3" t="s">
        <v>420</v>
      </c>
      <c r="I952" s="3" t="s">
        <v>1324</v>
      </c>
      <c r="J952" s="3" t="s">
        <v>1471</v>
      </c>
      <c r="K952" s="3" t="s">
        <v>1485</v>
      </c>
      <c r="L952" s="3" t="s">
        <v>1489</v>
      </c>
      <c r="M952" s="3" t="s">
        <v>1501</v>
      </c>
      <c r="N952" s="3">
        <v>338088</v>
      </c>
      <c r="P952" s="3">
        <v>2936424</v>
      </c>
      <c r="Q952" s="4">
        <f t="shared" si="28"/>
        <v>45970</v>
      </c>
      <c r="R952" s="5">
        <f t="shared" si="29"/>
        <v>338088</v>
      </c>
      <c r="S952" s="5" t="str">
        <f>VLOOKUP(A952,コード等整理!$A$3:$C$17,2,FALSE)</f>
        <v>PL</v>
      </c>
      <c r="T952" s="3">
        <f>VLOOKUP(A952,コード等整理!$A$3:$C$17,3,FALSE)</f>
        <v>140</v>
      </c>
    </row>
    <row r="953" spans="1:20" x14ac:dyDescent="0.25">
      <c r="A953" s="3" t="s">
        <v>30</v>
      </c>
      <c r="B953" s="3" t="s">
        <v>343</v>
      </c>
      <c r="C953" s="3">
        <v>0</v>
      </c>
      <c r="D953" s="3" t="s">
        <v>403</v>
      </c>
      <c r="E953" s="3" t="s">
        <v>407</v>
      </c>
      <c r="F953" s="3" t="s">
        <v>403</v>
      </c>
      <c r="G953" s="3" t="s">
        <v>409</v>
      </c>
      <c r="H953" s="3" t="s">
        <v>419</v>
      </c>
      <c r="I953" s="3" t="s">
        <v>1325</v>
      </c>
      <c r="J953" s="3" t="s">
        <v>1475</v>
      </c>
      <c r="K953" s="3" t="s">
        <v>1481</v>
      </c>
      <c r="L953" s="3" t="s">
        <v>1487</v>
      </c>
      <c r="M953" s="3" t="s">
        <v>1501</v>
      </c>
      <c r="N953" s="3">
        <v>92455</v>
      </c>
      <c r="P953" s="3">
        <v>1867102</v>
      </c>
      <c r="Q953" s="4">
        <f t="shared" si="28"/>
        <v>45970</v>
      </c>
      <c r="R953" s="5">
        <f t="shared" si="29"/>
        <v>92455</v>
      </c>
      <c r="S953" s="5" t="str">
        <f>VLOOKUP(A953,コード等整理!$A$3:$C$17,2,FALSE)</f>
        <v>PL</v>
      </c>
      <c r="T953" s="3">
        <f>VLOOKUP(A953,コード等整理!$A$3:$C$17,3,FALSE)</f>
        <v>70</v>
      </c>
    </row>
    <row r="954" spans="1:20" x14ac:dyDescent="0.25">
      <c r="A954" s="3" t="s">
        <v>29</v>
      </c>
      <c r="B954" s="3" t="s">
        <v>344</v>
      </c>
      <c r="C954" s="3">
        <v>0</v>
      </c>
      <c r="D954" s="3" t="s">
        <v>400</v>
      </c>
      <c r="E954" s="3" t="s">
        <v>407</v>
      </c>
      <c r="F954" s="3" t="s">
        <v>400</v>
      </c>
      <c r="G954" s="3" t="s">
        <v>413</v>
      </c>
      <c r="H954" s="3" t="s">
        <v>420</v>
      </c>
      <c r="I954" s="3" t="s">
        <v>788</v>
      </c>
      <c r="J954" s="3" t="s">
        <v>1467</v>
      </c>
      <c r="K954" s="3" t="s">
        <v>1483</v>
      </c>
      <c r="L954" s="3" t="s">
        <v>1491</v>
      </c>
      <c r="M954" s="3" t="s">
        <v>1501</v>
      </c>
      <c r="O954" s="3">
        <v>426566</v>
      </c>
      <c r="P954" s="3">
        <v>2652620</v>
      </c>
      <c r="Q954" s="4">
        <f t="shared" si="28"/>
        <v>45971</v>
      </c>
      <c r="R954" s="5">
        <f t="shared" si="29"/>
        <v>-426566</v>
      </c>
      <c r="S954" s="5" t="str">
        <f>VLOOKUP(A954,コード等整理!$A$3:$C$17,2,FALSE)</f>
        <v>PL</v>
      </c>
      <c r="T954" s="3">
        <f>VLOOKUP(A954,コード等整理!$A$3:$C$17,3,FALSE)</f>
        <v>80</v>
      </c>
    </row>
    <row r="955" spans="1:20" x14ac:dyDescent="0.25">
      <c r="A955" s="3" t="s">
        <v>27</v>
      </c>
      <c r="B955" s="3" t="s">
        <v>345</v>
      </c>
      <c r="C955" s="3">
        <v>0</v>
      </c>
      <c r="D955" s="3" t="s">
        <v>403</v>
      </c>
      <c r="E955" s="3" t="s">
        <v>408</v>
      </c>
      <c r="F955" s="3" t="s">
        <v>403</v>
      </c>
      <c r="G955" s="3" t="s">
        <v>411</v>
      </c>
      <c r="H955" s="3" t="s">
        <v>424</v>
      </c>
      <c r="I955" s="3" t="s">
        <v>1326</v>
      </c>
      <c r="J955" s="3" t="s">
        <v>1474</v>
      </c>
      <c r="K955" s="3" t="s">
        <v>1481</v>
      </c>
      <c r="L955" s="3" t="s">
        <v>1494</v>
      </c>
      <c r="M955" s="3" t="s">
        <v>1501</v>
      </c>
      <c r="O955" s="3">
        <v>34198</v>
      </c>
      <c r="P955" s="3">
        <v>1892138</v>
      </c>
      <c r="Q955" s="4">
        <f t="shared" si="28"/>
        <v>45972</v>
      </c>
      <c r="R955" s="5">
        <f t="shared" si="29"/>
        <v>-34198</v>
      </c>
      <c r="S955" s="5" t="str">
        <f>VLOOKUP(A955,コード等整理!$A$3:$C$17,2,FALSE)</f>
        <v>BS</v>
      </c>
      <c r="T955" s="3">
        <f>VLOOKUP(A955,コード等整理!$A$3:$C$17,3,FALSE)</f>
        <v>20</v>
      </c>
    </row>
    <row r="956" spans="1:20" x14ac:dyDescent="0.25">
      <c r="A956" s="3" t="s">
        <v>20</v>
      </c>
      <c r="B956" s="3" t="s">
        <v>345</v>
      </c>
      <c r="C956" s="3">
        <v>0</v>
      </c>
      <c r="D956" s="3" t="s">
        <v>396</v>
      </c>
      <c r="E956" s="3" t="s">
        <v>406</v>
      </c>
      <c r="F956" s="3" t="s">
        <v>396</v>
      </c>
      <c r="G956" s="3" t="s">
        <v>411</v>
      </c>
      <c r="H956" s="3" t="s">
        <v>421</v>
      </c>
      <c r="I956" s="3" t="s">
        <v>1327</v>
      </c>
      <c r="J956" s="3" t="s">
        <v>1469</v>
      </c>
      <c r="K956" s="3" t="s">
        <v>1479</v>
      </c>
      <c r="L956" s="3" t="s">
        <v>19</v>
      </c>
      <c r="M956" s="3" t="s">
        <v>1500</v>
      </c>
      <c r="N956" s="3">
        <v>145351</v>
      </c>
      <c r="P956" s="3">
        <v>1330397</v>
      </c>
      <c r="Q956" s="4">
        <f t="shared" si="28"/>
        <v>45972</v>
      </c>
      <c r="R956" s="5">
        <f t="shared" si="29"/>
        <v>145351</v>
      </c>
      <c r="S956" s="5" t="str">
        <f>VLOOKUP(A956,コード等整理!$A$3:$C$17,2,FALSE)</f>
        <v>PL</v>
      </c>
      <c r="T956" s="3">
        <f>VLOOKUP(A956,コード等整理!$A$3:$C$17,3,FALSE)</f>
        <v>110</v>
      </c>
    </row>
    <row r="957" spans="1:20" x14ac:dyDescent="0.25">
      <c r="A957" s="3" t="s">
        <v>23</v>
      </c>
      <c r="B957" s="3" t="s">
        <v>346</v>
      </c>
      <c r="C957" s="3">
        <v>0</v>
      </c>
      <c r="D957" s="3" t="s">
        <v>404</v>
      </c>
      <c r="E957" s="3" t="s">
        <v>407</v>
      </c>
      <c r="F957" s="3" t="s">
        <v>404</v>
      </c>
      <c r="G957" s="3" t="s">
        <v>24</v>
      </c>
      <c r="H957" s="3" t="s">
        <v>419</v>
      </c>
      <c r="I957" s="3" t="s">
        <v>1328</v>
      </c>
      <c r="J957" s="3" t="s">
        <v>1475</v>
      </c>
      <c r="K957" s="3" t="s">
        <v>1482</v>
      </c>
      <c r="L957" s="3" t="s">
        <v>1490</v>
      </c>
      <c r="M957" s="3" t="s">
        <v>1496</v>
      </c>
      <c r="N957" s="3">
        <v>175139</v>
      </c>
      <c r="P957" s="3">
        <v>2981820</v>
      </c>
      <c r="Q957" s="4">
        <f t="shared" si="28"/>
        <v>45973</v>
      </c>
      <c r="R957" s="5">
        <f t="shared" si="29"/>
        <v>175139</v>
      </c>
      <c r="S957" s="5" t="str">
        <f>VLOOKUP(A957,コード等整理!$A$3:$C$17,2,FALSE)</f>
        <v>PL</v>
      </c>
      <c r="T957" s="3">
        <f>VLOOKUP(A957,コード等整理!$A$3:$C$17,3,FALSE)</f>
        <v>130</v>
      </c>
    </row>
    <row r="958" spans="1:20" x14ac:dyDescent="0.25">
      <c r="A958" s="3" t="s">
        <v>25</v>
      </c>
      <c r="B958" s="3" t="s">
        <v>347</v>
      </c>
      <c r="C958" s="3">
        <v>0</v>
      </c>
      <c r="D958" s="3" t="s">
        <v>396</v>
      </c>
      <c r="E958" s="3" t="s">
        <v>408</v>
      </c>
      <c r="F958" s="3" t="s">
        <v>396</v>
      </c>
      <c r="G958" s="3" t="s">
        <v>414</v>
      </c>
      <c r="H958" s="3" t="s">
        <v>424</v>
      </c>
      <c r="I958" s="3" t="s">
        <v>1329</v>
      </c>
      <c r="J958" s="3" t="s">
        <v>1469</v>
      </c>
      <c r="K958" s="3" t="s">
        <v>1477</v>
      </c>
      <c r="L958" s="3" t="s">
        <v>1494</v>
      </c>
      <c r="M958" s="3" t="s">
        <v>1501</v>
      </c>
      <c r="O958" s="3">
        <v>57355</v>
      </c>
      <c r="P958" s="3">
        <v>1082838</v>
      </c>
      <c r="Q958" s="4">
        <f t="shared" si="28"/>
        <v>45974</v>
      </c>
      <c r="R958" s="5">
        <f t="shared" si="29"/>
        <v>-57355</v>
      </c>
      <c r="S958" s="5" t="str">
        <f>VLOOKUP(A958,コード等整理!$A$3:$C$17,2,FALSE)</f>
        <v>BS</v>
      </c>
      <c r="T958" s="3">
        <f>VLOOKUP(A958,コード等整理!$A$3:$C$17,3,FALSE)</f>
        <v>60</v>
      </c>
    </row>
    <row r="959" spans="1:20" x14ac:dyDescent="0.25">
      <c r="A959" s="3" t="s">
        <v>20</v>
      </c>
      <c r="B959" s="3" t="s">
        <v>347</v>
      </c>
      <c r="C959" s="3">
        <v>0</v>
      </c>
      <c r="D959" s="3" t="s">
        <v>401</v>
      </c>
      <c r="E959" s="3" t="s">
        <v>408</v>
      </c>
      <c r="F959" s="3" t="s">
        <v>401</v>
      </c>
      <c r="G959" s="3" t="s">
        <v>412</v>
      </c>
      <c r="H959" s="3" t="s">
        <v>418</v>
      </c>
      <c r="I959" s="3" t="s">
        <v>1330</v>
      </c>
      <c r="J959" s="3" t="s">
        <v>1474</v>
      </c>
      <c r="K959" s="3" t="s">
        <v>1477</v>
      </c>
      <c r="L959" s="3" t="s">
        <v>1489</v>
      </c>
      <c r="M959" s="3" t="s">
        <v>1500</v>
      </c>
      <c r="O959" s="3">
        <v>306599</v>
      </c>
      <c r="P959" s="3">
        <v>2564851</v>
      </c>
      <c r="Q959" s="4">
        <f t="shared" si="28"/>
        <v>45974</v>
      </c>
      <c r="R959" s="5">
        <f t="shared" si="29"/>
        <v>-306599</v>
      </c>
      <c r="S959" s="5" t="str">
        <f>VLOOKUP(A959,コード等整理!$A$3:$C$17,2,FALSE)</f>
        <v>PL</v>
      </c>
      <c r="T959" s="3">
        <f>VLOOKUP(A959,コード等整理!$A$3:$C$17,3,FALSE)</f>
        <v>110</v>
      </c>
    </row>
    <row r="960" spans="1:20" x14ac:dyDescent="0.25">
      <c r="A960" s="3" t="s">
        <v>24</v>
      </c>
      <c r="B960" s="3" t="s">
        <v>348</v>
      </c>
      <c r="C960" s="3">
        <v>0</v>
      </c>
      <c r="D960" s="3" t="s">
        <v>397</v>
      </c>
      <c r="E960" s="3" t="s">
        <v>406</v>
      </c>
      <c r="F960" s="3" t="s">
        <v>397</v>
      </c>
      <c r="G960" s="3" t="s">
        <v>412</v>
      </c>
      <c r="H960" s="3" t="s">
        <v>419</v>
      </c>
      <c r="I960" s="3" t="s">
        <v>1331</v>
      </c>
      <c r="J960" s="3" t="s">
        <v>1476</v>
      </c>
      <c r="K960" s="3" t="s">
        <v>1482</v>
      </c>
      <c r="L960" s="3" t="s">
        <v>1491</v>
      </c>
      <c r="M960" s="3" t="s">
        <v>1497</v>
      </c>
      <c r="N960" s="3">
        <v>494113</v>
      </c>
      <c r="P960" s="3">
        <v>1276794</v>
      </c>
      <c r="Q960" s="4">
        <f t="shared" si="28"/>
        <v>45975</v>
      </c>
      <c r="R960" s="5">
        <f t="shared" si="29"/>
        <v>494113</v>
      </c>
      <c r="S960" s="5" t="str">
        <f>VLOOKUP(A960,コード等整理!$A$3:$C$17,2,FALSE)</f>
        <v>PL</v>
      </c>
      <c r="T960" s="3">
        <f>VLOOKUP(A960,コード等整理!$A$3:$C$17,3,FALSE)</f>
        <v>140</v>
      </c>
    </row>
    <row r="961" spans="1:20" x14ac:dyDescent="0.25">
      <c r="A961" s="3" t="s">
        <v>23</v>
      </c>
      <c r="B961" s="3" t="s">
        <v>348</v>
      </c>
      <c r="C961" s="3">
        <v>0</v>
      </c>
      <c r="D961" s="3" t="s">
        <v>398</v>
      </c>
      <c r="E961" s="3" t="s">
        <v>406</v>
      </c>
      <c r="F961" s="3" t="s">
        <v>398</v>
      </c>
      <c r="G961" s="3" t="s">
        <v>411</v>
      </c>
      <c r="H961" s="3" t="s">
        <v>419</v>
      </c>
      <c r="I961" s="3" t="s">
        <v>1332</v>
      </c>
      <c r="J961" s="3" t="s">
        <v>1469</v>
      </c>
      <c r="K961" s="3" t="s">
        <v>1486</v>
      </c>
      <c r="L961" s="3" t="s">
        <v>1492</v>
      </c>
      <c r="M961" s="3" t="s">
        <v>1504</v>
      </c>
      <c r="N961" s="3">
        <v>65209</v>
      </c>
      <c r="P961" s="3">
        <v>2110559</v>
      </c>
      <c r="Q961" s="4">
        <f t="shared" si="28"/>
        <v>45975</v>
      </c>
      <c r="R961" s="5">
        <f t="shared" si="29"/>
        <v>65209</v>
      </c>
      <c r="S961" s="5" t="str">
        <f>VLOOKUP(A961,コード等整理!$A$3:$C$17,2,FALSE)</f>
        <v>PL</v>
      </c>
      <c r="T961" s="3">
        <f>VLOOKUP(A961,コード等整理!$A$3:$C$17,3,FALSE)</f>
        <v>130</v>
      </c>
    </row>
    <row r="962" spans="1:20" x14ac:dyDescent="0.25">
      <c r="A962" s="3" t="s">
        <v>29</v>
      </c>
      <c r="B962" s="3" t="s">
        <v>348</v>
      </c>
      <c r="C962" s="3">
        <v>0</v>
      </c>
      <c r="D962" s="3" t="s">
        <v>401</v>
      </c>
      <c r="E962" s="3" t="s">
        <v>408</v>
      </c>
      <c r="F962" s="3" t="s">
        <v>401</v>
      </c>
      <c r="G962" s="3" t="s">
        <v>410</v>
      </c>
      <c r="H962" s="3" t="s">
        <v>422</v>
      </c>
      <c r="I962" s="3" t="s">
        <v>1333</v>
      </c>
      <c r="J962" s="3" t="s">
        <v>1470</v>
      </c>
      <c r="K962" s="3" t="s">
        <v>1479</v>
      </c>
      <c r="L962" s="3" t="s">
        <v>1494</v>
      </c>
      <c r="M962" s="3" t="s">
        <v>1496</v>
      </c>
      <c r="O962" s="3">
        <v>159972</v>
      </c>
      <c r="P962" s="3">
        <v>2134901</v>
      </c>
      <c r="Q962" s="4">
        <f t="shared" si="28"/>
        <v>45975</v>
      </c>
      <c r="R962" s="5">
        <f t="shared" si="29"/>
        <v>-159972</v>
      </c>
      <c r="S962" s="5" t="str">
        <f>VLOOKUP(A962,コード等整理!$A$3:$C$17,2,FALSE)</f>
        <v>PL</v>
      </c>
      <c r="T962" s="3">
        <f>VLOOKUP(A962,コード等整理!$A$3:$C$17,3,FALSE)</f>
        <v>80</v>
      </c>
    </row>
    <row r="963" spans="1:20" x14ac:dyDescent="0.25">
      <c r="A963" s="3" t="s">
        <v>30</v>
      </c>
      <c r="B963" s="3" t="s">
        <v>348</v>
      </c>
      <c r="C963" s="3">
        <v>0</v>
      </c>
      <c r="D963" s="3" t="s">
        <v>402</v>
      </c>
      <c r="E963" s="3" t="s">
        <v>407</v>
      </c>
      <c r="F963" s="3" t="s">
        <v>402</v>
      </c>
      <c r="G963" s="3" t="s">
        <v>412</v>
      </c>
      <c r="H963" s="3" t="s">
        <v>421</v>
      </c>
      <c r="I963" s="3" t="s">
        <v>1334</v>
      </c>
      <c r="J963" s="3" t="s">
        <v>1476</v>
      </c>
      <c r="K963" s="3" t="s">
        <v>1479</v>
      </c>
      <c r="L963" s="3" t="s">
        <v>1487</v>
      </c>
      <c r="M963" s="3" t="s">
        <v>1504</v>
      </c>
      <c r="N963" s="3">
        <v>395568</v>
      </c>
      <c r="P963" s="3">
        <v>2084485</v>
      </c>
      <c r="Q963" s="4">
        <f t="shared" si="28"/>
        <v>45975</v>
      </c>
      <c r="R963" s="5">
        <f t="shared" si="29"/>
        <v>395568</v>
      </c>
      <c r="S963" s="5" t="str">
        <f>VLOOKUP(A963,コード等整理!$A$3:$C$17,2,FALSE)</f>
        <v>PL</v>
      </c>
      <c r="T963" s="3">
        <f>VLOOKUP(A963,コード等整理!$A$3:$C$17,3,FALSE)</f>
        <v>70</v>
      </c>
    </row>
    <row r="964" spans="1:20" x14ac:dyDescent="0.25">
      <c r="A964" s="3" t="s">
        <v>24</v>
      </c>
      <c r="B964" s="3" t="s">
        <v>348</v>
      </c>
      <c r="C964" s="3">
        <v>0</v>
      </c>
      <c r="D964" s="3" t="s">
        <v>398</v>
      </c>
      <c r="E964" s="3" t="s">
        <v>407</v>
      </c>
      <c r="F964" s="3" t="s">
        <v>398</v>
      </c>
      <c r="G964" s="3" t="s">
        <v>409</v>
      </c>
      <c r="H964" s="3" t="s">
        <v>418</v>
      </c>
      <c r="I964" s="3" t="s">
        <v>1335</v>
      </c>
      <c r="J964" s="3" t="s">
        <v>1469</v>
      </c>
      <c r="K964" s="3" t="s">
        <v>1482</v>
      </c>
      <c r="L964" s="3" t="s">
        <v>1489</v>
      </c>
      <c r="M964" s="3" t="s">
        <v>1496</v>
      </c>
      <c r="O964" s="3">
        <v>351118</v>
      </c>
      <c r="P964" s="3">
        <v>2232476</v>
      </c>
      <c r="Q964" s="4">
        <f t="shared" ref="Q964:Q1027" si="30">B964*1</f>
        <v>45975</v>
      </c>
      <c r="R964" s="5">
        <f t="shared" ref="R964:R1027" si="31">N964-O964</f>
        <v>-351118</v>
      </c>
      <c r="S964" s="5" t="str">
        <f>VLOOKUP(A964,コード等整理!$A$3:$C$17,2,FALSE)</f>
        <v>PL</v>
      </c>
      <c r="T964" s="3">
        <f>VLOOKUP(A964,コード等整理!$A$3:$C$17,3,FALSE)</f>
        <v>140</v>
      </c>
    </row>
    <row r="965" spans="1:20" x14ac:dyDescent="0.25">
      <c r="A965" s="3" t="s">
        <v>28</v>
      </c>
      <c r="B965" s="3" t="s">
        <v>349</v>
      </c>
      <c r="C965" s="3">
        <v>0</v>
      </c>
      <c r="D965" s="3" t="s">
        <v>405</v>
      </c>
      <c r="E965" s="3" t="s">
        <v>406</v>
      </c>
      <c r="F965" s="3" t="s">
        <v>405</v>
      </c>
      <c r="G965" s="3" t="s">
        <v>416</v>
      </c>
      <c r="H965" s="3" t="s">
        <v>419</v>
      </c>
      <c r="I965" s="3" t="s">
        <v>1336</v>
      </c>
      <c r="J965" s="3" t="s">
        <v>1476</v>
      </c>
      <c r="K965" s="3" t="s">
        <v>1486</v>
      </c>
      <c r="L965" s="3" t="s">
        <v>1492</v>
      </c>
      <c r="M965" s="3" t="s">
        <v>1504</v>
      </c>
      <c r="O965" s="3">
        <v>30624</v>
      </c>
      <c r="P965" s="3">
        <v>1580489</v>
      </c>
      <c r="Q965" s="4">
        <f t="shared" si="30"/>
        <v>45976</v>
      </c>
      <c r="R965" s="5">
        <f t="shared" si="31"/>
        <v>-30624</v>
      </c>
      <c r="S965" s="5" t="str">
        <f>VLOOKUP(A965,コード等整理!$A$3:$C$17,2,FALSE)</f>
        <v>BS</v>
      </c>
      <c r="T965" s="3">
        <f>VLOOKUP(A965,コード等整理!$A$3:$C$17,3,FALSE)</f>
        <v>40</v>
      </c>
    </row>
    <row r="966" spans="1:20" x14ac:dyDescent="0.25">
      <c r="A966" s="3" t="s">
        <v>24</v>
      </c>
      <c r="B966" s="3" t="s">
        <v>349</v>
      </c>
      <c r="C966" s="3">
        <v>0</v>
      </c>
      <c r="D966" s="3" t="s">
        <v>397</v>
      </c>
      <c r="E966" s="3" t="s">
        <v>406</v>
      </c>
      <c r="F966" s="3" t="s">
        <v>397</v>
      </c>
      <c r="G966" s="3" t="s">
        <v>417</v>
      </c>
      <c r="H966" s="3" t="s">
        <v>422</v>
      </c>
      <c r="I966" s="3" t="s">
        <v>482</v>
      </c>
      <c r="J966" s="3" t="s">
        <v>1475</v>
      </c>
      <c r="K966" s="3" t="s">
        <v>1480</v>
      </c>
      <c r="L966" s="3" t="s">
        <v>1493</v>
      </c>
      <c r="M966" s="3" t="s">
        <v>1497</v>
      </c>
      <c r="O966" s="3">
        <v>83056</v>
      </c>
      <c r="P966" s="3">
        <v>2493407</v>
      </c>
      <c r="Q966" s="4">
        <f t="shared" si="30"/>
        <v>45976</v>
      </c>
      <c r="R966" s="5">
        <f t="shared" si="31"/>
        <v>-83056</v>
      </c>
      <c r="S966" s="5" t="str">
        <f>VLOOKUP(A966,コード等整理!$A$3:$C$17,2,FALSE)</f>
        <v>PL</v>
      </c>
      <c r="T966" s="3">
        <f>VLOOKUP(A966,コード等整理!$A$3:$C$17,3,FALSE)</f>
        <v>140</v>
      </c>
    </row>
    <row r="967" spans="1:20" x14ac:dyDescent="0.25">
      <c r="A967" s="3" t="s">
        <v>26</v>
      </c>
      <c r="B967" s="3" t="s">
        <v>349</v>
      </c>
      <c r="C967" s="3">
        <v>0</v>
      </c>
      <c r="D967" s="3" t="s">
        <v>397</v>
      </c>
      <c r="E967" s="3" t="s">
        <v>407</v>
      </c>
      <c r="F967" s="3" t="s">
        <v>397</v>
      </c>
      <c r="G967" s="3" t="s">
        <v>416</v>
      </c>
      <c r="H967" s="3" t="s">
        <v>422</v>
      </c>
      <c r="I967" s="3" t="s">
        <v>1337</v>
      </c>
      <c r="J967" s="3" t="s">
        <v>1473</v>
      </c>
      <c r="K967" s="3" t="s">
        <v>1478</v>
      </c>
      <c r="L967" s="3" t="s">
        <v>1491</v>
      </c>
      <c r="M967" s="3" t="s">
        <v>1501</v>
      </c>
      <c r="O967" s="3">
        <v>174812</v>
      </c>
      <c r="P967" s="3">
        <v>2532689</v>
      </c>
      <c r="Q967" s="4">
        <f t="shared" si="30"/>
        <v>45976</v>
      </c>
      <c r="R967" s="5">
        <f t="shared" si="31"/>
        <v>-174812</v>
      </c>
      <c r="S967" s="5" t="str">
        <f>VLOOKUP(A967,コード等整理!$A$3:$C$17,2,FALSE)</f>
        <v>BS</v>
      </c>
      <c r="T967" s="3">
        <f>VLOOKUP(A967,コード等整理!$A$3:$C$17,3,FALSE)</f>
        <v>30</v>
      </c>
    </row>
    <row r="968" spans="1:20" x14ac:dyDescent="0.25">
      <c r="A968" s="3" t="s">
        <v>29</v>
      </c>
      <c r="B968" s="3" t="s">
        <v>349</v>
      </c>
      <c r="C968" s="3">
        <v>0</v>
      </c>
      <c r="D968" s="3" t="s">
        <v>400</v>
      </c>
      <c r="E968" s="3" t="s">
        <v>407</v>
      </c>
      <c r="F968" s="3" t="s">
        <v>400</v>
      </c>
      <c r="G968" s="3" t="s">
        <v>413</v>
      </c>
      <c r="H968" s="3" t="s">
        <v>420</v>
      </c>
      <c r="I968" s="3" t="s">
        <v>1338</v>
      </c>
      <c r="J968" s="3" t="s">
        <v>1473</v>
      </c>
      <c r="K968" s="3" t="s">
        <v>1477</v>
      </c>
      <c r="L968" s="3" t="s">
        <v>1487</v>
      </c>
      <c r="M968" s="3" t="s">
        <v>1496</v>
      </c>
      <c r="O968" s="3">
        <v>54219</v>
      </c>
      <c r="P968" s="3">
        <v>2642363</v>
      </c>
      <c r="Q968" s="4">
        <f t="shared" si="30"/>
        <v>45976</v>
      </c>
      <c r="R968" s="5">
        <f t="shared" si="31"/>
        <v>-54219</v>
      </c>
      <c r="S968" s="5" t="str">
        <f>VLOOKUP(A968,コード等整理!$A$3:$C$17,2,FALSE)</f>
        <v>PL</v>
      </c>
      <c r="T968" s="3">
        <f>VLOOKUP(A968,コード等整理!$A$3:$C$17,3,FALSE)</f>
        <v>80</v>
      </c>
    </row>
    <row r="969" spans="1:20" x14ac:dyDescent="0.25">
      <c r="A969" s="3" t="s">
        <v>27</v>
      </c>
      <c r="B969" s="3" t="s">
        <v>349</v>
      </c>
      <c r="C969" s="3">
        <v>0</v>
      </c>
      <c r="D969" s="3" t="s">
        <v>401</v>
      </c>
      <c r="E969" s="3" t="s">
        <v>407</v>
      </c>
      <c r="F969" s="3" t="s">
        <v>401</v>
      </c>
      <c r="G969" s="3" t="s">
        <v>415</v>
      </c>
      <c r="H969" s="3" t="s">
        <v>421</v>
      </c>
      <c r="I969" s="3" t="s">
        <v>1339</v>
      </c>
      <c r="J969" s="3" t="s">
        <v>1473</v>
      </c>
      <c r="K969" s="3" t="s">
        <v>1477</v>
      </c>
      <c r="L969" s="3" t="s">
        <v>1493</v>
      </c>
      <c r="M969" s="3" t="s">
        <v>1498</v>
      </c>
      <c r="N969" s="3">
        <v>214647</v>
      </c>
      <c r="P969" s="3">
        <v>2531508</v>
      </c>
      <c r="Q969" s="4">
        <f t="shared" si="30"/>
        <v>45976</v>
      </c>
      <c r="R969" s="5">
        <f t="shared" si="31"/>
        <v>214647</v>
      </c>
      <c r="S969" s="5" t="str">
        <f>VLOOKUP(A969,コード等整理!$A$3:$C$17,2,FALSE)</f>
        <v>BS</v>
      </c>
      <c r="T969" s="3">
        <f>VLOOKUP(A969,コード等整理!$A$3:$C$17,3,FALSE)</f>
        <v>20</v>
      </c>
    </row>
    <row r="970" spans="1:20" x14ac:dyDescent="0.25">
      <c r="A970" s="3" t="s">
        <v>29</v>
      </c>
      <c r="B970" s="3" t="s">
        <v>350</v>
      </c>
      <c r="C970" s="3">
        <v>0</v>
      </c>
      <c r="D970" s="3" t="s">
        <v>399</v>
      </c>
      <c r="E970" s="3" t="s">
        <v>406</v>
      </c>
      <c r="F970" s="3" t="s">
        <v>399</v>
      </c>
      <c r="G970" s="3" t="s">
        <v>416</v>
      </c>
      <c r="H970" s="3" t="s">
        <v>422</v>
      </c>
      <c r="I970" s="3" t="s">
        <v>1340</v>
      </c>
      <c r="J970" s="3" t="s">
        <v>1467</v>
      </c>
      <c r="K970" s="3" t="s">
        <v>1479</v>
      </c>
      <c r="L970" s="3" t="s">
        <v>1490</v>
      </c>
      <c r="M970" s="3" t="s">
        <v>1495</v>
      </c>
      <c r="N970" s="3">
        <v>328386</v>
      </c>
      <c r="P970" s="3">
        <v>1237101</v>
      </c>
      <c r="Q970" s="4">
        <f t="shared" si="30"/>
        <v>45977</v>
      </c>
      <c r="R970" s="5">
        <f t="shared" si="31"/>
        <v>328386</v>
      </c>
      <c r="S970" s="5" t="str">
        <f>VLOOKUP(A970,コード等整理!$A$3:$C$17,2,FALSE)</f>
        <v>PL</v>
      </c>
      <c r="T970" s="3">
        <f>VLOOKUP(A970,コード等整理!$A$3:$C$17,3,FALSE)</f>
        <v>80</v>
      </c>
    </row>
    <row r="971" spans="1:20" x14ac:dyDescent="0.25">
      <c r="A971" s="3" t="s">
        <v>16</v>
      </c>
      <c r="B971" s="3" t="s">
        <v>351</v>
      </c>
      <c r="C971" s="3">
        <v>0</v>
      </c>
      <c r="D971" s="3" t="s">
        <v>401</v>
      </c>
      <c r="E971" s="3" t="s">
        <v>407</v>
      </c>
      <c r="F971" s="3" t="s">
        <v>401</v>
      </c>
      <c r="G971" s="3" t="s">
        <v>410</v>
      </c>
      <c r="H971" s="3" t="s">
        <v>418</v>
      </c>
      <c r="I971" s="3" t="s">
        <v>1341</v>
      </c>
      <c r="J971" s="3" t="s">
        <v>1469</v>
      </c>
      <c r="K971" s="3" t="s">
        <v>1481</v>
      </c>
      <c r="L971" s="3" t="s">
        <v>1490</v>
      </c>
      <c r="M971" s="3" t="s">
        <v>1501</v>
      </c>
      <c r="O971" s="3">
        <v>481265</v>
      </c>
      <c r="P971" s="3">
        <v>2291429</v>
      </c>
      <c r="Q971" s="4">
        <f t="shared" si="30"/>
        <v>45978</v>
      </c>
      <c r="R971" s="5">
        <f t="shared" si="31"/>
        <v>-481265</v>
      </c>
      <c r="S971" s="5" t="str">
        <f>VLOOKUP(A971,コード等整理!$A$3:$C$17,2,FALSE)</f>
        <v>BS</v>
      </c>
      <c r="T971" s="3">
        <f>VLOOKUP(A971,コード等整理!$A$3:$C$17,3,FALSE)</f>
        <v>50</v>
      </c>
    </row>
    <row r="972" spans="1:20" x14ac:dyDescent="0.25">
      <c r="A972" s="3" t="s">
        <v>17</v>
      </c>
      <c r="B972" s="3" t="s">
        <v>351</v>
      </c>
      <c r="C972" s="3">
        <v>0</v>
      </c>
      <c r="D972" s="3" t="s">
        <v>401</v>
      </c>
      <c r="E972" s="3" t="s">
        <v>408</v>
      </c>
      <c r="F972" s="3" t="s">
        <v>401</v>
      </c>
      <c r="G972" s="3" t="s">
        <v>417</v>
      </c>
      <c r="H972" s="3" t="s">
        <v>422</v>
      </c>
      <c r="I972" s="3" t="s">
        <v>1342</v>
      </c>
      <c r="J972" s="3" t="s">
        <v>1476</v>
      </c>
      <c r="K972" s="3" t="s">
        <v>1477</v>
      </c>
      <c r="L972" s="3" t="s">
        <v>1493</v>
      </c>
      <c r="M972" s="3" t="s">
        <v>1500</v>
      </c>
      <c r="N972" s="3">
        <v>200641</v>
      </c>
      <c r="P972" s="3">
        <v>532065</v>
      </c>
      <c r="Q972" s="4">
        <f t="shared" si="30"/>
        <v>45978</v>
      </c>
      <c r="R972" s="5">
        <f t="shared" si="31"/>
        <v>200641</v>
      </c>
      <c r="S972" s="5" t="str">
        <f>VLOOKUP(A972,コード等整理!$A$3:$C$17,2,FALSE)</f>
        <v>PL</v>
      </c>
      <c r="T972" s="3">
        <f>VLOOKUP(A972,コード等整理!$A$3:$C$17,3,FALSE)</f>
        <v>150</v>
      </c>
    </row>
    <row r="973" spans="1:20" x14ac:dyDescent="0.25">
      <c r="A973" s="3" t="s">
        <v>24</v>
      </c>
      <c r="B973" s="3" t="s">
        <v>351</v>
      </c>
      <c r="C973" s="3">
        <v>0</v>
      </c>
      <c r="D973" s="3" t="s">
        <v>405</v>
      </c>
      <c r="E973" s="3" t="s">
        <v>408</v>
      </c>
      <c r="F973" s="3" t="s">
        <v>405</v>
      </c>
      <c r="G973" s="3" t="s">
        <v>414</v>
      </c>
      <c r="H973" s="3" t="s">
        <v>423</v>
      </c>
      <c r="I973" s="3" t="s">
        <v>1343</v>
      </c>
      <c r="J973" s="3" t="s">
        <v>1475</v>
      </c>
      <c r="K973" s="3" t="s">
        <v>1485</v>
      </c>
      <c r="L973" s="3" t="s">
        <v>1493</v>
      </c>
      <c r="M973" s="3" t="s">
        <v>1501</v>
      </c>
      <c r="N973" s="3">
        <v>463372</v>
      </c>
      <c r="P973" s="3">
        <v>2372262</v>
      </c>
      <c r="Q973" s="4">
        <f t="shared" si="30"/>
        <v>45978</v>
      </c>
      <c r="R973" s="5">
        <f t="shared" si="31"/>
        <v>463372</v>
      </c>
      <c r="S973" s="5" t="str">
        <f>VLOOKUP(A973,コード等整理!$A$3:$C$17,2,FALSE)</f>
        <v>PL</v>
      </c>
      <c r="T973" s="3">
        <f>VLOOKUP(A973,コード等整理!$A$3:$C$17,3,FALSE)</f>
        <v>140</v>
      </c>
    </row>
    <row r="974" spans="1:20" x14ac:dyDescent="0.25">
      <c r="A974" s="3" t="s">
        <v>16</v>
      </c>
      <c r="B974" s="3" t="s">
        <v>351</v>
      </c>
      <c r="C974" s="3">
        <v>0</v>
      </c>
      <c r="D974" s="3" t="s">
        <v>402</v>
      </c>
      <c r="E974" s="3" t="s">
        <v>408</v>
      </c>
      <c r="F974" s="3" t="s">
        <v>402</v>
      </c>
      <c r="G974" s="3" t="s">
        <v>411</v>
      </c>
      <c r="H974" s="3" t="s">
        <v>423</v>
      </c>
      <c r="I974" s="3" t="s">
        <v>1344</v>
      </c>
      <c r="J974" s="3" t="s">
        <v>1467</v>
      </c>
      <c r="K974" s="3" t="s">
        <v>1480</v>
      </c>
      <c r="L974" s="3" t="s">
        <v>1487</v>
      </c>
      <c r="M974" s="3" t="s">
        <v>1502</v>
      </c>
      <c r="N974" s="3">
        <v>223946</v>
      </c>
      <c r="P974" s="3">
        <v>989452</v>
      </c>
      <c r="Q974" s="4">
        <f t="shared" si="30"/>
        <v>45978</v>
      </c>
      <c r="R974" s="5">
        <f t="shared" si="31"/>
        <v>223946</v>
      </c>
      <c r="S974" s="5" t="str">
        <f>VLOOKUP(A974,コード等整理!$A$3:$C$17,2,FALSE)</f>
        <v>BS</v>
      </c>
      <c r="T974" s="3">
        <f>VLOOKUP(A974,コード等整理!$A$3:$C$17,3,FALSE)</f>
        <v>50</v>
      </c>
    </row>
    <row r="975" spans="1:20" x14ac:dyDescent="0.25">
      <c r="A975" s="3" t="s">
        <v>19</v>
      </c>
      <c r="B975" s="3" t="s">
        <v>352</v>
      </c>
      <c r="C975" s="3">
        <v>0</v>
      </c>
      <c r="D975" s="3" t="s">
        <v>396</v>
      </c>
      <c r="E975" s="3" t="s">
        <v>407</v>
      </c>
      <c r="F975" s="3" t="s">
        <v>396</v>
      </c>
      <c r="G975" s="3" t="s">
        <v>415</v>
      </c>
      <c r="H975" s="3" t="s">
        <v>420</v>
      </c>
      <c r="I975" s="3" t="s">
        <v>1345</v>
      </c>
      <c r="J975" s="3" t="s">
        <v>1473</v>
      </c>
      <c r="K975" s="3" t="s">
        <v>1486</v>
      </c>
      <c r="L975" s="3" t="s">
        <v>1492</v>
      </c>
      <c r="M975" s="3" t="s">
        <v>1502</v>
      </c>
      <c r="O975" s="3">
        <v>488135</v>
      </c>
      <c r="P975" s="3">
        <v>1904878</v>
      </c>
      <c r="Q975" s="4">
        <f t="shared" si="30"/>
        <v>45979</v>
      </c>
      <c r="R975" s="5">
        <f t="shared" si="31"/>
        <v>-488135</v>
      </c>
      <c r="S975" s="5" t="str">
        <f>VLOOKUP(A975,コード等整理!$A$3:$C$17,2,FALSE)</f>
        <v>PL</v>
      </c>
      <c r="T975" s="3">
        <f>VLOOKUP(A975,コード等整理!$A$3:$C$17,3,FALSE)</f>
        <v>100</v>
      </c>
    </row>
    <row r="976" spans="1:20" x14ac:dyDescent="0.25">
      <c r="A976" s="3" t="s">
        <v>19</v>
      </c>
      <c r="B976" s="3" t="s">
        <v>352</v>
      </c>
      <c r="C976" s="3">
        <v>0</v>
      </c>
      <c r="D976" s="3" t="s">
        <v>404</v>
      </c>
      <c r="E976" s="3" t="s">
        <v>407</v>
      </c>
      <c r="F976" s="3" t="s">
        <v>404</v>
      </c>
      <c r="G976" s="3" t="s">
        <v>24</v>
      </c>
      <c r="H976" s="3" t="s">
        <v>422</v>
      </c>
      <c r="I976" s="3" t="s">
        <v>1346</v>
      </c>
      <c r="J976" s="3" t="s">
        <v>1471</v>
      </c>
      <c r="K976" s="3" t="s">
        <v>1478</v>
      </c>
      <c r="L976" s="3" t="s">
        <v>1492</v>
      </c>
      <c r="M976" s="3" t="s">
        <v>1498</v>
      </c>
      <c r="N976" s="3">
        <v>420614</v>
      </c>
      <c r="P976" s="3">
        <v>2511118</v>
      </c>
      <c r="Q976" s="4">
        <f t="shared" si="30"/>
        <v>45979</v>
      </c>
      <c r="R976" s="5">
        <f t="shared" si="31"/>
        <v>420614</v>
      </c>
      <c r="S976" s="5" t="str">
        <f>VLOOKUP(A976,コード等整理!$A$3:$C$17,2,FALSE)</f>
        <v>PL</v>
      </c>
      <c r="T976" s="3">
        <f>VLOOKUP(A976,コード等整理!$A$3:$C$17,3,FALSE)</f>
        <v>100</v>
      </c>
    </row>
    <row r="977" spans="1:20" x14ac:dyDescent="0.25">
      <c r="A977" s="3" t="s">
        <v>16</v>
      </c>
      <c r="B977" s="3" t="s">
        <v>353</v>
      </c>
      <c r="C977" s="3">
        <v>0</v>
      </c>
      <c r="D977" s="3" t="s">
        <v>398</v>
      </c>
      <c r="E977" s="3" t="s">
        <v>407</v>
      </c>
      <c r="F977" s="3" t="s">
        <v>398</v>
      </c>
      <c r="G977" s="3" t="s">
        <v>417</v>
      </c>
      <c r="H977" s="3" t="s">
        <v>418</v>
      </c>
      <c r="I977" s="3" t="s">
        <v>1347</v>
      </c>
      <c r="J977" s="3" t="s">
        <v>1468</v>
      </c>
      <c r="K977" s="3" t="s">
        <v>1479</v>
      </c>
      <c r="L977" s="3" t="s">
        <v>1488</v>
      </c>
      <c r="M977" s="3" t="s">
        <v>1498</v>
      </c>
      <c r="O977" s="3">
        <v>312230</v>
      </c>
      <c r="P977" s="3">
        <v>1067198</v>
      </c>
      <c r="Q977" s="4">
        <f t="shared" si="30"/>
        <v>45980</v>
      </c>
      <c r="R977" s="5">
        <f t="shared" si="31"/>
        <v>-312230</v>
      </c>
      <c r="S977" s="5" t="str">
        <f>VLOOKUP(A977,コード等整理!$A$3:$C$17,2,FALSE)</f>
        <v>BS</v>
      </c>
      <c r="T977" s="3">
        <f>VLOOKUP(A977,コード等整理!$A$3:$C$17,3,FALSE)</f>
        <v>50</v>
      </c>
    </row>
    <row r="978" spans="1:20" x14ac:dyDescent="0.25">
      <c r="A978" s="3" t="s">
        <v>26</v>
      </c>
      <c r="B978" s="3" t="s">
        <v>353</v>
      </c>
      <c r="C978" s="3">
        <v>0</v>
      </c>
      <c r="D978" s="3" t="s">
        <v>398</v>
      </c>
      <c r="E978" s="3" t="s">
        <v>408</v>
      </c>
      <c r="F978" s="3" t="s">
        <v>398</v>
      </c>
      <c r="G978" s="3" t="s">
        <v>413</v>
      </c>
      <c r="H978" s="3" t="s">
        <v>420</v>
      </c>
      <c r="I978" s="3" t="s">
        <v>1348</v>
      </c>
      <c r="J978" s="3" t="s">
        <v>1475</v>
      </c>
      <c r="K978" s="3" t="s">
        <v>1482</v>
      </c>
      <c r="L978" s="3" t="s">
        <v>1487</v>
      </c>
      <c r="M978" s="3" t="s">
        <v>1504</v>
      </c>
      <c r="N978" s="3">
        <v>117117</v>
      </c>
      <c r="P978" s="3">
        <v>1128027</v>
      </c>
      <c r="Q978" s="4">
        <f t="shared" si="30"/>
        <v>45980</v>
      </c>
      <c r="R978" s="5">
        <f t="shared" si="31"/>
        <v>117117</v>
      </c>
      <c r="S978" s="5" t="str">
        <f>VLOOKUP(A978,コード等整理!$A$3:$C$17,2,FALSE)</f>
        <v>BS</v>
      </c>
      <c r="T978" s="3">
        <f>VLOOKUP(A978,コード等整理!$A$3:$C$17,3,FALSE)</f>
        <v>30</v>
      </c>
    </row>
    <row r="979" spans="1:20" x14ac:dyDescent="0.25">
      <c r="A979" s="3" t="s">
        <v>24</v>
      </c>
      <c r="B979" s="3" t="s">
        <v>353</v>
      </c>
      <c r="C979" s="3">
        <v>0</v>
      </c>
      <c r="D979" s="3" t="s">
        <v>398</v>
      </c>
      <c r="E979" s="3" t="s">
        <v>408</v>
      </c>
      <c r="F979" s="3" t="s">
        <v>398</v>
      </c>
      <c r="G979" s="3" t="s">
        <v>24</v>
      </c>
      <c r="H979" s="3" t="s">
        <v>422</v>
      </c>
      <c r="I979" s="3" t="s">
        <v>1349</v>
      </c>
      <c r="J979" s="3" t="s">
        <v>1476</v>
      </c>
      <c r="K979" s="3" t="s">
        <v>1480</v>
      </c>
      <c r="L979" s="3" t="s">
        <v>1490</v>
      </c>
      <c r="M979" s="3" t="s">
        <v>1497</v>
      </c>
      <c r="O979" s="3">
        <v>484810</v>
      </c>
      <c r="P979" s="3">
        <v>1677264</v>
      </c>
      <c r="Q979" s="4">
        <f t="shared" si="30"/>
        <v>45980</v>
      </c>
      <c r="R979" s="5">
        <f t="shared" si="31"/>
        <v>-484810</v>
      </c>
      <c r="S979" s="5" t="str">
        <f>VLOOKUP(A979,コード等整理!$A$3:$C$17,2,FALSE)</f>
        <v>PL</v>
      </c>
      <c r="T979" s="3">
        <f>VLOOKUP(A979,コード等整理!$A$3:$C$17,3,FALSE)</f>
        <v>140</v>
      </c>
    </row>
    <row r="980" spans="1:20" x14ac:dyDescent="0.25">
      <c r="A980" s="3" t="s">
        <v>28</v>
      </c>
      <c r="B980" s="3" t="s">
        <v>353</v>
      </c>
      <c r="C980" s="3">
        <v>0</v>
      </c>
      <c r="D980" s="3" t="s">
        <v>403</v>
      </c>
      <c r="E980" s="3" t="s">
        <v>407</v>
      </c>
      <c r="F980" s="3" t="s">
        <v>403</v>
      </c>
      <c r="G980" s="3" t="s">
        <v>413</v>
      </c>
      <c r="H980" s="3" t="s">
        <v>420</v>
      </c>
      <c r="I980" s="3" t="s">
        <v>1350</v>
      </c>
      <c r="J980" s="3" t="s">
        <v>1473</v>
      </c>
      <c r="K980" s="3" t="s">
        <v>1478</v>
      </c>
      <c r="L980" s="3" t="s">
        <v>1494</v>
      </c>
      <c r="M980" s="3" t="s">
        <v>1502</v>
      </c>
      <c r="N980" s="3">
        <v>495920</v>
      </c>
      <c r="P980" s="3">
        <v>589873</v>
      </c>
      <c r="Q980" s="4">
        <f t="shared" si="30"/>
        <v>45980</v>
      </c>
      <c r="R980" s="5">
        <f t="shared" si="31"/>
        <v>495920</v>
      </c>
      <c r="S980" s="5" t="str">
        <f>VLOOKUP(A980,コード等整理!$A$3:$C$17,2,FALSE)</f>
        <v>BS</v>
      </c>
      <c r="T980" s="3">
        <f>VLOOKUP(A980,コード等整理!$A$3:$C$17,3,FALSE)</f>
        <v>40</v>
      </c>
    </row>
    <row r="981" spans="1:20" x14ac:dyDescent="0.25">
      <c r="A981" s="3" t="s">
        <v>28</v>
      </c>
      <c r="B981" s="3" t="s">
        <v>354</v>
      </c>
      <c r="C981" s="3">
        <v>0</v>
      </c>
      <c r="D981" s="3" t="s">
        <v>400</v>
      </c>
      <c r="E981" s="3" t="s">
        <v>408</v>
      </c>
      <c r="F981" s="3" t="s">
        <v>400</v>
      </c>
      <c r="G981" s="3" t="s">
        <v>410</v>
      </c>
      <c r="H981" s="3" t="s">
        <v>419</v>
      </c>
      <c r="I981" s="3" t="s">
        <v>1351</v>
      </c>
      <c r="J981" s="3" t="s">
        <v>1469</v>
      </c>
      <c r="K981" s="3" t="s">
        <v>1480</v>
      </c>
      <c r="L981" s="3" t="s">
        <v>1489</v>
      </c>
      <c r="M981" s="3" t="s">
        <v>1498</v>
      </c>
      <c r="O981" s="3">
        <v>473213</v>
      </c>
      <c r="P981" s="3">
        <v>601582</v>
      </c>
      <c r="Q981" s="4">
        <f t="shared" si="30"/>
        <v>45981</v>
      </c>
      <c r="R981" s="5">
        <f t="shared" si="31"/>
        <v>-473213</v>
      </c>
      <c r="S981" s="5" t="str">
        <f>VLOOKUP(A981,コード等整理!$A$3:$C$17,2,FALSE)</f>
        <v>BS</v>
      </c>
      <c r="T981" s="3">
        <f>VLOOKUP(A981,コード等整理!$A$3:$C$17,3,FALSE)</f>
        <v>40</v>
      </c>
    </row>
    <row r="982" spans="1:20" x14ac:dyDescent="0.25">
      <c r="A982" s="3" t="s">
        <v>27</v>
      </c>
      <c r="B982" s="3" t="s">
        <v>354</v>
      </c>
      <c r="C982" s="3">
        <v>0</v>
      </c>
      <c r="D982" s="3" t="s">
        <v>398</v>
      </c>
      <c r="E982" s="3" t="s">
        <v>408</v>
      </c>
      <c r="F982" s="3" t="s">
        <v>398</v>
      </c>
      <c r="G982" s="3" t="s">
        <v>411</v>
      </c>
      <c r="H982" s="3" t="s">
        <v>418</v>
      </c>
      <c r="I982" s="3" t="s">
        <v>1352</v>
      </c>
      <c r="J982" s="3" t="s">
        <v>1468</v>
      </c>
      <c r="K982" s="3" t="s">
        <v>1481</v>
      </c>
      <c r="L982" s="3" t="s">
        <v>1491</v>
      </c>
      <c r="M982" s="3" t="s">
        <v>1504</v>
      </c>
      <c r="N982" s="3">
        <v>77733</v>
      </c>
      <c r="P982" s="3">
        <v>595419</v>
      </c>
      <c r="Q982" s="4">
        <f t="shared" si="30"/>
        <v>45981</v>
      </c>
      <c r="R982" s="5">
        <f t="shared" si="31"/>
        <v>77733</v>
      </c>
      <c r="S982" s="5" t="str">
        <f>VLOOKUP(A982,コード等整理!$A$3:$C$17,2,FALSE)</f>
        <v>BS</v>
      </c>
      <c r="T982" s="3">
        <f>VLOOKUP(A982,コード等整理!$A$3:$C$17,3,FALSE)</f>
        <v>20</v>
      </c>
    </row>
    <row r="983" spans="1:20" x14ac:dyDescent="0.25">
      <c r="A983" s="3" t="s">
        <v>18</v>
      </c>
      <c r="B983" s="3" t="s">
        <v>354</v>
      </c>
      <c r="C983" s="3">
        <v>0</v>
      </c>
      <c r="D983" s="3" t="s">
        <v>399</v>
      </c>
      <c r="E983" s="3" t="s">
        <v>408</v>
      </c>
      <c r="F983" s="3" t="s">
        <v>399</v>
      </c>
      <c r="G983" s="3" t="s">
        <v>416</v>
      </c>
      <c r="H983" s="3" t="s">
        <v>423</v>
      </c>
      <c r="I983" s="3" t="s">
        <v>1353</v>
      </c>
      <c r="J983" s="3" t="s">
        <v>1473</v>
      </c>
      <c r="K983" s="3" t="s">
        <v>1479</v>
      </c>
      <c r="L983" s="3" t="s">
        <v>1494</v>
      </c>
      <c r="M983" s="3" t="s">
        <v>1501</v>
      </c>
      <c r="O983" s="3">
        <v>65852</v>
      </c>
      <c r="P983" s="3">
        <v>1502799</v>
      </c>
      <c r="Q983" s="4">
        <f t="shared" si="30"/>
        <v>45981</v>
      </c>
      <c r="R983" s="5">
        <f t="shared" si="31"/>
        <v>-65852</v>
      </c>
      <c r="S983" s="5" t="str">
        <f>VLOOKUP(A983,コード等整理!$A$3:$C$17,2,FALSE)</f>
        <v>PL</v>
      </c>
      <c r="T983" s="3">
        <f>VLOOKUP(A983,コード等整理!$A$3:$C$17,3,FALSE)</f>
        <v>90</v>
      </c>
    </row>
    <row r="984" spans="1:20" x14ac:dyDescent="0.25">
      <c r="A984" s="3" t="s">
        <v>18</v>
      </c>
      <c r="B984" s="3" t="s">
        <v>355</v>
      </c>
      <c r="C984" s="3">
        <v>0</v>
      </c>
      <c r="D984" s="3" t="s">
        <v>396</v>
      </c>
      <c r="E984" s="3" t="s">
        <v>406</v>
      </c>
      <c r="F984" s="3" t="s">
        <v>396</v>
      </c>
      <c r="G984" s="3" t="s">
        <v>24</v>
      </c>
      <c r="H984" s="3" t="s">
        <v>418</v>
      </c>
      <c r="I984" s="3" t="s">
        <v>1354</v>
      </c>
      <c r="J984" s="3" t="s">
        <v>1476</v>
      </c>
      <c r="K984" s="3" t="s">
        <v>1478</v>
      </c>
      <c r="L984" s="3" t="s">
        <v>1493</v>
      </c>
      <c r="M984" s="3" t="s">
        <v>1500</v>
      </c>
      <c r="O984" s="3">
        <v>139115</v>
      </c>
      <c r="P984" s="3">
        <v>1997027</v>
      </c>
      <c r="Q984" s="4">
        <f t="shared" si="30"/>
        <v>45982</v>
      </c>
      <c r="R984" s="5">
        <f t="shared" si="31"/>
        <v>-139115</v>
      </c>
      <c r="S984" s="5" t="str">
        <f>VLOOKUP(A984,コード等整理!$A$3:$C$17,2,FALSE)</f>
        <v>PL</v>
      </c>
      <c r="T984" s="3">
        <f>VLOOKUP(A984,コード等整理!$A$3:$C$17,3,FALSE)</f>
        <v>90</v>
      </c>
    </row>
    <row r="985" spans="1:20" x14ac:dyDescent="0.25">
      <c r="A985" s="3" t="s">
        <v>20</v>
      </c>
      <c r="B985" s="3" t="s">
        <v>355</v>
      </c>
      <c r="C985" s="3">
        <v>0</v>
      </c>
      <c r="D985" s="3" t="s">
        <v>400</v>
      </c>
      <c r="E985" s="3" t="s">
        <v>408</v>
      </c>
      <c r="F985" s="3" t="s">
        <v>400</v>
      </c>
      <c r="G985" s="3" t="s">
        <v>409</v>
      </c>
      <c r="H985" s="3" t="s">
        <v>418</v>
      </c>
      <c r="I985" s="3" t="s">
        <v>1194</v>
      </c>
      <c r="J985" s="3" t="s">
        <v>1474</v>
      </c>
      <c r="K985" s="3" t="s">
        <v>1479</v>
      </c>
      <c r="L985" s="3" t="s">
        <v>1492</v>
      </c>
      <c r="M985" s="3" t="s">
        <v>1495</v>
      </c>
      <c r="N985" s="3">
        <v>148765</v>
      </c>
      <c r="P985" s="3">
        <v>1053649</v>
      </c>
      <c r="Q985" s="4">
        <f t="shared" si="30"/>
        <v>45982</v>
      </c>
      <c r="R985" s="5">
        <f t="shared" si="31"/>
        <v>148765</v>
      </c>
      <c r="S985" s="5" t="str">
        <f>VLOOKUP(A985,コード等整理!$A$3:$C$17,2,FALSE)</f>
        <v>PL</v>
      </c>
      <c r="T985" s="3">
        <f>VLOOKUP(A985,コード等整理!$A$3:$C$17,3,FALSE)</f>
        <v>110</v>
      </c>
    </row>
    <row r="986" spans="1:20" x14ac:dyDescent="0.25">
      <c r="A986" s="3" t="s">
        <v>28</v>
      </c>
      <c r="B986" s="3" t="s">
        <v>356</v>
      </c>
      <c r="C986" s="3">
        <v>0</v>
      </c>
      <c r="D986" s="3" t="s">
        <v>398</v>
      </c>
      <c r="E986" s="3" t="s">
        <v>407</v>
      </c>
      <c r="F986" s="3" t="s">
        <v>398</v>
      </c>
      <c r="G986" s="3" t="s">
        <v>412</v>
      </c>
      <c r="H986" s="3" t="s">
        <v>421</v>
      </c>
      <c r="I986" s="3" t="s">
        <v>1355</v>
      </c>
      <c r="J986" s="3" t="s">
        <v>1473</v>
      </c>
      <c r="K986" s="3" t="s">
        <v>1485</v>
      </c>
      <c r="L986" s="3" t="s">
        <v>21</v>
      </c>
      <c r="M986" s="3" t="s">
        <v>1503</v>
      </c>
      <c r="O986" s="3">
        <v>345294</v>
      </c>
      <c r="P986" s="3">
        <v>1926203</v>
      </c>
      <c r="Q986" s="4">
        <f t="shared" si="30"/>
        <v>45983</v>
      </c>
      <c r="R986" s="5">
        <f t="shared" si="31"/>
        <v>-345294</v>
      </c>
      <c r="S986" s="5" t="str">
        <f>VLOOKUP(A986,コード等整理!$A$3:$C$17,2,FALSE)</f>
        <v>BS</v>
      </c>
      <c r="T986" s="3">
        <f>VLOOKUP(A986,コード等整理!$A$3:$C$17,3,FALSE)</f>
        <v>40</v>
      </c>
    </row>
    <row r="987" spans="1:20" x14ac:dyDescent="0.25">
      <c r="A987" s="3" t="s">
        <v>26</v>
      </c>
      <c r="B987" s="3" t="s">
        <v>356</v>
      </c>
      <c r="C987" s="3">
        <v>0</v>
      </c>
      <c r="D987" s="3" t="s">
        <v>398</v>
      </c>
      <c r="E987" s="3" t="s">
        <v>407</v>
      </c>
      <c r="F987" s="3" t="s">
        <v>398</v>
      </c>
      <c r="G987" s="3" t="s">
        <v>412</v>
      </c>
      <c r="H987" s="3" t="s">
        <v>420</v>
      </c>
      <c r="I987" s="3" t="s">
        <v>1356</v>
      </c>
      <c r="J987" s="3" t="s">
        <v>1475</v>
      </c>
      <c r="K987" s="3" t="s">
        <v>1485</v>
      </c>
      <c r="L987" s="3" t="s">
        <v>1494</v>
      </c>
      <c r="M987" s="3" t="s">
        <v>1504</v>
      </c>
      <c r="N987" s="3">
        <v>40800</v>
      </c>
      <c r="P987" s="3">
        <v>1224390</v>
      </c>
      <c r="Q987" s="4">
        <f t="shared" si="30"/>
        <v>45983</v>
      </c>
      <c r="R987" s="5">
        <f t="shared" si="31"/>
        <v>40800</v>
      </c>
      <c r="S987" s="5" t="str">
        <f>VLOOKUP(A987,コード等整理!$A$3:$C$17,2,FALSE)</f>
        <v>BS</v>
      </c>
      <c r="T987" s="3">
        <f>VLOOKUP(A987,コード等整理!$A$3:$C$17,3,FALSE)</f>
        <v>30</v>
      </c>
    </row>
    <row r="988" spans="1:20" x14ac:dyDescent="0.25">
      <c r="A988" s="3" t="s">
        <v>18</v>
      </c>
      <c r="B988" s="3" t="s">
        <v>357</v>
      </c>
      <c r="C988" s="3">
        <v>0</v>
      </c>
      <c r="D988" s="3" t="s">
        <v>403</v>
      </c>
      <c r="E988" s="3" t="s">
        <v>408</v>
      </c>
      <c r="F988" s="3" t="s">
        <v>403</v>
      </c>
      <c r="G988" s="3" t="s">
        <v>416</v>
      </c>
      <c r="H988" s="3" t="s">
        <v>424</v>
      </c>
      <c r="I988" s="3" t="s">
        <v>1357</v>
      </c>
      <c r="J988" s="3" t="s">
        <v>1468</v>
      </c>
      <c r="K988" s="3" t="s">
        <v>1480</v>
      </c>
      <c r="L988" s="3" t="s">
        <v>1487</v>
      </c>
      <c r="M988" s="3" t="s">
        <v>1500</v>
      </c>
      <c r="O988" s="3">
        <v>480164</v>
      </c>
      <c r="P988" s="3">
        <v>1920817</v>
      </c>
      <c r="Q988" s="4">
        <f t="shared" si="30"/>
        <v>45984</v>
      </c>
      <c r="R988" s="5">
        <f t="shared" si="31"/>
        <v>-480164</v>
      </c>
      <c r="S988" s="5" t="str">
        <f>VLOOKUP(A988,コード等整理!$A$3:$C$17,2,FALSE)</f>
        <v>PL</v>
      </c>
      <c r="T988" s="3">
        <f>VLOOKUP(A988,コード等整理!$A$3:$C$17,3,FALSE)</f>
        <v>90</v>
      </c>
    </row>
    <row r="989" spans="1:20" x14ac:dyDescent="0.25">
      <c r="A989" s="3" t="s">
        <v>18</v>
      </c>
      <c r="B989" s="3" t="s">
        <v>357</v>
      </c>
      <c r="C989" s="3">
        <v>0</v>
      </c>
      <c r="D989" s="3" t="s">
        <v>400</v>
      </c>
      <c r="E989" s="3" t="s">
        <v>406</v>
      </c>
      <c r="F989" s="3" t="s">
        <v>400</v>
      </c>
      <c r="G989" s="3" t="s">
        <v>417</v>
      </c>
      <c r="H989" s="3" t="s">
        <v>418</v>
      </c>
      <c r="I989" s="3" t="s">
        <v>1358</v>
      </c>
      <c r="J989" s="3" t="s">
        <v>1476</v>
      </c>
      <c r="K989" s="3" t="s">
        <v>1478</v>
      </c>
      <c r="L989" s="3" t="s">
        <v>1487</v>
      </c>
      <c r="M989" s="3" t="s">
        <v>1496</v>
      </c>
      <c r="O989" s="3">
        <v>316168</v>
      </c>
      <c r="P989" s="3">
        <v>583234</v>
      </c>
      <c r="Q989" s="4">
        <f t="shared" si="30"/>
        <v>45984</v>
      </c>
      <c r="R989" s="5">
        <f t="shared" si="31"/>
        <v>-316168</v>
      </c>
      <c r="S989" s="5" t="str">
        <f>VLOOKUP(A989,コード等整理!$A$3:$C$17,2,FALSE)</f>
        <v>PL</v>
      </c>
      <c r="T989" s="3">
        <f>VLOOKUP(A989,コード等整理!$A$3:$C$17,3,FALSE)</f>
        <v>90</v>
      </c>
    </row>
    <row r="990" spans="1:20" x14ac:dyDescent="0.25">
      <c r="A990" s="3" t="s">
        <v>25</v>
      </c>
      <c r="B990" s="3" t="s">
        <v>358</v>
      </c>
      <c r="C990" s="3">
        <v>0</v>
      </c>
      <c r="D990" s="3" t="s">
        <v>402</v>
      </c>
      <c r="E990" s="3" t="s">
        <v>408</v>
      </c>
      <c r="F990" s="3" t="s">
        <v>402</v>
      </c>
      <c r="G990" s="3" t="s">
        <v>413</v>
      </c>
      <c r="H990" s="3" t="s">
        <v>424</v>
      </c>
      <c r="I990" s="3" t="s">
        <v>1359</v>
      </c>
      <c r="J990" s="3" t="s">
        <v>1471</v>
      </c>
      <c r="K990" s="3" t="s">
        <v>1480</v>
      </c>
      <c r="L990" s="3" t="s">
        <v>1488</v>
      </c>
      <c r="M990" s="3" t="s">
        <v>1500</v>
      </c>
      <c r="N990" s="3">
        <v>123723</v>
      </c>
      <c r="P990" s="3">
        <v>1275693</v>
      </c>
      <c r="Q990" s="4">
        <f t="shared" si="30"/>
        <v>45985</v>
      </c>
      <c r="R990" s="5">
        <f t="shared" si="31"/>
        <v>123723</v>
      </c>
      <c r="S990" s="5" t="str">
        <f>VLOOKUP(A990,コード等整理!$A$3:$C$17,2,FALSE)</f>
        <v>BS</v>
      </c>
      <c r="T990" s="3">
        <f>VLOOKUP(A990,コード等整理!$A$3:$C$17,3,FALSE)</f>
        <v>60</v>
      </c>
    </row>
    <row r="991" spans="1:20" x14ac:dyDescent="0.25">
      <c r="A991" s="3" t="s">
        <v>28</v>
      </c>
      <c r="B991" s="3" t="s">
        <v>358</v>
      </c>
      <c r="C991" s="3">
        <v>0</v>
      </c>
      <c r="D991" s="3" t="s">
        <v>405</v>
      </c>
      <c r="E991" s="3" t="s">
        <v>408</v>
      </c>
      <c r="F991" s="3" t="s">
        <v>405</v>
      </c>
      <c r="G991" s="3" t="s">
        <v>417</v>
      </c>
      <c r="H991" s="3" t="s">
        <v>423</v>
      </c>
      <c r="I991" s="3" t="s">
        <v>1360</v>
      </c>
      <c r="J991" s="3" t="s">
        <v>1471</v>
      </c>
      <c r="K991" s="3" t="s">
        <v>1478</v>
      </c>
      <c r="L991" s="3" t="s">
        <v>21</v>
      </c>
      <c r="M991" s="3" t="s">
        <v>1501</v>
      </c>
      <c r="N991" s="3">
        <v>412617</v>
      </c>
      <c r="P991" s="3">
        <v>2796581</v>
      </c>
      <c r="Q991" s="4">
        <f t="shared" si="30"/>
        <v>45985</v>
      </c>
      <c r="R991" s="5">
        <f t="shared" si="31"/>
        <v>412617</v>
      </c>
      <c r="S991" s="5" t="str">
        <f>VLOOKUP(A991,コード等整理!$A$3:$C$17,2,FALSE)</f>
        <v>BS</v>
      </c>
      <c r="T991" s="3">
        <f>VLOOKUP(A991,コード等整理!$A$3:$C$17,3,FALSE)</f>
        <v>40</v>
      </c>
    </row>
    <row r="992" spans="1:20" x14ac:dyDescent="0.25">
      <c r="A992" s="3" t="s">
        <v>17</v>
      </c>
      <c r="B992" s="3" t="s">
        <v>358</v>
      </c>
      <c r="C992" s="3">
        <v>0</v>
      </c>
      <c r="D992" s="3" t="s">
        <v>403</v>
      </c>
      <c r="E992" s="3" t="s">
        <v>406</v>
      </c>
      <c r="F992" s="3" t="s">
        <v>403</v>
      </c>
      <c r="G992" s="3" t="s">
        <v>414</v>
      </c>
      <c r="H992" s="3" t="s">
        <v>420</v>
      </c>
      <c r="I992" s="3" t="s">
        <v>1361</v>
      </c>
      <c r="J992" s="3" t="s">
        <v>1467</v>
      </c>
      <c r="K992" s="3" t="s">
        <v>1480</v>
      </c>
      <c r="L992" s="3" t="s">
        <v>1488</v>
      </c>
      <c r="M992" s="3" t="s">
        <v>1500</v>
      </c>
      <c r="N992" s="3">
        <v>453957</v>
      </c>
      <c r="P992" s="3">
        <v>1804705</v>
      </c>
      <c r="Q992" s="4">
        <f t="shared" si="30"/>
        <v>45985</v>
      </c>
      <c r="R992" s="5">
        <f t="shared" si="31"/>
        <v>453957</v>
      </c>
      <c r="S992" s="5" t="str">
        <f>VLOOKUP(A992,コード等整理!$A$3:$C$17,2,FALSE)</f>
        <v>PL</v>
      </c>
      <c r="T992" s="3">
        <f>VLOOKUP(A992,コード等整理!$A$3:$C$17,3,FALSE)</f>
        <v>150</v>
      </c>
    </row>
    <row r="993" spans="1:20" x14ac:dyDescent="0.25">
      <c r="A993" s="3" t="s">
        <v>18</v>
      </c>
      <c r="B993" s="3" t="s">
        <v>358</v>
      </c>
      <c r="C993" s="3">
        <v>0</v>
      </c>
      <c r="D993" s="3" t="s">
        <v>403</v>
      </c>
      <c r="E993" s="3" t="s">
        <v>408</v>
      </c>
      <c r="F993" s="3" t="s">
        <v>403</v>
      </c>
      <c r="G993" s="3" t="s">
        <v>409</v>
      </c>
      <c r="H993" s="3" t="s">
        <v>418</v>
      </c>
      <c r="I993" s="3" t="s">
        <v>1362</v>
      </c>
      <c r="J993" s="3" t="s">
        <v>1468</v>
      </c>
      <c r="K993" s="3" t="s">
        <v>1477</v>
      </c>
      <c r="L993" s="3" t="s">
        <v>1488</v>
      </c>
      <c r="M993" s="3" t="s">
        <v>1497</v>
      </c>
      <c r="O993" s="3">
        <v>353556</v>
      </c>
      <c r="P993" s="3">
        <v>1264787</v>
      </c>
      <c r="Q993" s="4">
        <f t="shared" si="30"/>
        <v>45985</v>
      </c>
      <c r="R993" s="5">
        <f t="shared" si="31"/>
        <v>-353556</v>
      </c>
      <c r="S993" s="5" t="str">
        <f>VLOOKUP(A993,コード等整理!$A$3:$C$17,2,FALSE)</f>
        <v>PL</v>
      </c>
      <c r="T993" s="3">
        <f>VLOOKUP(A993,コード等整理!$A$3:$C$17,3,FALSE)</f>
        <v>90</v>
      </c>
    </row>
    <row r="994" spans="1:20" x14ac:dyDescent="0.25">
      <c r="A994" s="3" t="s">
        <v>23</v>
      </c>
      <c r="B994" s="3" t="s">
        <v>359</v>
      </c>
      <c r="C994" s="3">
        <v>0</v>
      </c>
      <c r="D994" s="3" t="s">
        <v>402</v>
      </c>
      <c r="E994" s="3" t="s">
        <v>407</v>
      </c>
      <c r="F994" s="3" t="s">
        <v>402</v>
      </c>
      <c r="G994" s="3" t="s">
        <v>414</v>
      </c>
      <c r="H994" s="3" t="s">
        <v>420</v>
      </c>
      <c r="I994" s="3" t="s">
        <v>940</v>
      </c>
      <c r="J994" s="3" t="s">
        <v>1471</v>
      </c>
      <c r="K994" s="3" t="s">
        <v>1483</v>
      </c>
      <c r="L994" s="3" t="s">
        <v>1494</v>
      </c>
      <c r="M994" s="3" t="s">
        <v>1501</v>
      </c>
      <c r="O994" s="3">
        <v>499446</v>
      </c>
      <c r="P994" s="3">
        <v>2149933</v>
      </c>
      <c r="Q994" s="4">
        <f t="shared" si="30"/>
        <v>45986</v>
      </c>
      <c r="R994" s="5">
        <f t="shared" si="31"/>
        <v>-499446</v>
      </c>
      <c r="S994" s="5" t="str">
        <f>VLOOKUP(A994,コード等整理!$A$3:$C$17,2,FALSE)</f>
        <v>PL</v>
      </c>
      <c r="T994" s="3">
        <f>VLOOKUP(A994,コード等整理!$A$3:$C$17,3,FALSE)</f>
        <v>130</v>
      </c>
    </row>
    <row r="995" spans="1:20" x14ac:dyDescent="0.25">
      <c r="A995" s="3" t="s">
        <v>24</v>
      </c>
      <c r="B995" s="3" t="s">
        <v>359</v>
      </c>
      <c r="C995" s="3">
        <v>0</v>
      </c>
      <c r="D995" s="3" t="s">
        <v>396</v>
      </c>
      <c r="E995" s="3" t="s">
        <v>407</v>
      </c>
      <c r="F995" s="3" t="s">
        <v>396</v>
      </c>
      <c r="G995" s="3" t="s">
        <v>414</v>
      </c>
      <c r="H995" s="3" t="s">
        <v>420</v>
      </c>
      <c r="I995" s="3" t="s">
        <v>1363</v>
      </c>
      <c r="J995" s="3" t="s">
        <v>1474</v>
      </c>
      <c r="K995" s="3" t="s">
        <v>1481</v>
      </c>
      <c r="L995" s="3" t="s">
        <v>1487</v>
      </c>
      <c r="M995" s="3" t="s">
        <v>1503</v>
      </c>
      <c r="N995" s="3">
        <v>328529</v>
      </c>
      <c r="P995" s="3">
        <v>2098624</v>
      </c>
      <c r="Q995" s="4">
        <f t="shared" si="30"/>
        <v>45986</v>
      </c>
      <c r="R995" s="5">
        <f t="shared" si="31"/>
        <v>328529</v>
      </c>
      <c r="S995" s="5" t="str">
        <f>VLOOKUP(A995,コード等整理!$A$3:$C$17,2,FALSE)</f>
        <v>PL</v>
      </c>
      <c r="T995" s="3">
        <f>VLOOKUP(A995,コード等整理!$A$3:$C$17,3,FALSE)</f>
        <v>140</v>
      </c>
    </row>
    <row r="996" spans="1:20" x14ac:dyDescent="0.25">
      <c r="A996" s="3" t="s">
        <v>25</v>
      </c>
      <c r="B996" s="3" t="s">
        <v>359</v>
      </c>
      <c r="C996" s="3">
        <v>0</v>
      </c>
      <c r="D996" s="3" t="s">
        <v>401</v>
      </c>
      <c r="E996" s="3" t="s">
        <v>407</v>
      </c>
      <c r="F996" s="3" t="s">
        <v>401</v>
      </c>
      <c r="G996" s="3" t="s">
        <v>414</v>
      </c>
      <c r="H996" s="3" t="s">
        <v>422</v>
      </c>
      <c r="I996" s="3" t="s">
        <v>1364</v>
      </c>
      <c r="J996" s="3" t="s">
        <v>1472</v>
      </c>
      <c r="K996" s="3" t="s">
        <v>1482</v>
      </c>
      <c r="L996" s="3" t="s">
        <v>1492</v>
      </c>
      <c r="M996" s="3" t="s">
        <v>1496</v>
      </c>
      <c r="N996" s="3">
        <v>360407</v>
      </c>
      <c r="P996" s="3">
        <v>1479129</v>
      </c>
      <c r="Q996" s="4">
        <f t="shared" si="30"/>
        <v>45986</v>
      </c>
      <c r="R996" s="5">
        <f t="shared" si="31"/>
        <v>360407</v>
      </c>
      <c r="S996" s="5" t="str">
        <f>VLOOKUP(A996,コード等整理!$A$3:$C$17,2,FALSE)</f>
        <v>BS</v>
      </c>
      <c r="T996" s="3">
        <f>VLOOKUP(A996,コード等整理!$A$3:$C$17,3,FALSE)</f>
        <v>60</v>
      </c>
    </row>
    <row r="997" spans="1:20" x14ac:dyDescent="0.25">
      <c r="A997" s="3" t="s">
        <v>22</v>
      </c>
      <c r="B997" s="3" t="s">
        <v>359</v>
      </c>
      <c r="C997" s="3">
        <v>0</v>
      </c>
      <c r="D997" s="3" t="s">
        <v>399</v>
      </c>
      <c r="E997" s="3" t="s">
        <v>408</v>
      </c>
      <c r="F997" s="3" t="s">
        <v>399</v>
      </c>
      <c r="G997" s="3" t="s">
        <v>409</v>
      </c>
      <c r="H997" s="3" t="s">
        <v>422</v>
      </c>
      <c r="I997" s="3" t="s">
        <v>1365</v>
      </c>
      <c r="J997" s="3" t="s">
        <v>1476</v>
      </c>
      <c r="K997" s="3" t="s">
        <v>1483</v>
      </c>
      <c r="L997" s="3" t="s">
        <v>19</v>
      </c>
      <c r="M997" s="3" t="s">
        <v>1503</v>
      </c>
      <c r="O997" s="3">
        <v>64026</v>
      </c>
      <c r="P997" s="3">
        <v>849712</v>
      </c>
      <c r="Q997" s="4">
        <f t="shared" si="30"/>
        <v>45986</v>
      </c>
      <c r="R997" s="5">
        <f t="shared" si="31"/>
        <v>-64026</v>
      </c>
      <c r="S997" s="5" t="str">
        <f>VLOOKUP(A997,コード等整理!$A$3:$C$17,2,FALSE)</f>
        <v>BS</v>
      </c>
      <c r="T997" s="3">
        <f>VLOOKUP(A997,コード等整理!$A$3:$C$17,3,FALSE)</f>
        <v>10</v>
      </c>
    </row>
    <row r="998" spans="1:20" x14ac:dyDescent="0.25">
      <c r="A998" s="3" t="s">
        <v>21</v>
      </c>
      <c r="B998" s="3" t="s">
        <v>360</v>
      </c>
      <c r="C998" s="3">
        <v>0</v>
      </c>
      <c r="D998" s="3" t="s">
        <v>405</v>
      </c>
      <c r="E998" s="3" t="s">
        <v>408</v>
      </c>
      <c r="F998" s="3" t="s">
        <v>405</v>
      </c>
      <c r="G998" s="3" t="s">
        <v>411</v>
      </c>
      <c r="H998" s="3" t="s">
        <v>424</v>
      </c>
      <c r="I998" s="3" t="s">
        <v>1366</v>
      </c>
      <c r="J998" s="3" t="s">
        <v>1473</v>
      </c>
      <c r="K998" s="3" t="s">
        <v>1480</v>
      </c>
      <c r="L998" s="3" t="s">
        <v>19</v>
      </c>
      <c r="M998" s="3" t="s">
        <v>1496</v>
      </c>
      <c r="N998" s="3">
        <v>257339</v>
      </c>
      <c r="P998" s="3">
        <v>1343179</v>
      </c>
      <c r="Q998" s="4">
        <f t="shared" si="30"/>
        <v>45987</v>
      </c>
      <c r="R998" s="5">
        <f t="shared" si="31"/>
        <v>257339</v>
      </c>
      <c r="S998" s="5" t="str">
        <f>VLOOKUP(A998,コード等整理!$A$3:$C$17,2,FALSE)</f>
        <v>PL</v>
      </c>
      <c r="T998" s="3">
        <f>VLOOKUP(A998,コード等整理!$A$3:$C$17,3,FALSE)</f>
        <v>120</v>
      </c>
    </row>
    <row r="999" spans="1:20" x14ac:dyDescent="0.25">
      <c r="A999" s="3" t="s">
        <v>23</v>
      </c>
      <c r="B999" s="3" t="s">
        <v>360</v>
      </c>
      <c r="C999" s="3">
        <v>0</v>
      </c>
      <c r="D999" s="3" t="s">
        <v>397</v>
      </c>
      <c r="E999" s="3" t="s">
        <v>407</v>
      </c>
      <c r="F999" s="3" t="s">
        <v>397</v>
      </c>
      <c r="G999" s="3" t="s">
        <v>24</v>
      </c>
      <c r="H999" s="3" t="s">
        <v>420</v>
      </c>
      <c r="I999" s="3" t="s">
        <v>1367</v>
      </c>
      <c r="J999" s="3" t="s">
        <v>1475</v>
      </c>
      <c r="K999" s="3" t="s">
        <v>1480</v>
      </c>
      <c r="L999" s="3" t="s">
        <v>1490</v>
      </c>
      <c r="M999" s="3" t="s">
        <v>1504</v>
      </c>
      <c r="O999" s="3">
        <v>448746</v>
      </c>
      <c r="P999" s="3">
        <v>916590</v>
      </c>
      <c r="Q999" s="4">
        <f t="shared" si="30"/>
        <v>45987</v>
      </c>
      <c r="R999" s="5">
        <f t="shared" si="31"/>
        <v>-448746</v>
      </c>
      <c r="S999" s="5" t="str">
        <f>VLOOKUP(A999,コード等整理!$A$3:$C$17,2,FALSE)</f>
        <v>PL</v>
      </c>
      <c r="T999" s="3">
        <f>VLOOKUP(A999,コード等整理!$A$3:$C$17,3,FALSE)</f>
        <v>130</v>
      </c>
    </row>
    <row r="1000" spans="1:20" x14ac:dyDescent="0.25">
      <c r="A1000" s="3" t="s">
        <v>23</v>
      </c>
      <c r="B1000" s="3" t="s">
        <v>360</v>
      </c>
      <c r="C1000" s="3">
        <v>0</v>
      </c>
      <c r="D1000" s="3" t="s">
        <v>401</v>
      </c>
      <c r="E1000" s="3" t="s">
        <v>408</v>
      </c>
      <c r="F1000" s="3" t="s">
        <v>401</v>
      </c>
      <c r="G1000" s="3" t="s">
        <v>411</v>
      </c>
      <c r="H1000" s="3" t="s">
        <v>420</v>
      </c>
      <c r="I1000" s="3" t="s">
        <v>1368</v>
      </c>
      <c r="J1000" s="3" t="s">
        <v>1468</v>
      </c>
      <c r="K1000" s="3" t="s">
        <v>1480</v>
      </c>
      <c r="L1000" s="3" t="s">
        <v>21</v>
      </c>
      <c r="M1000" s="3" t="s">
        <v>1501</v>
      </c>
      <c r="N1000" s="3">
        <v>8821</v>
      </c>
      <c r="P1000" s="3">
        <v>1360105</v>
      </c>
      <c r="Q1000" s="4">
        <f t="shared" si="30"/>
        <v>45987</v>
      </c>
      <c r="R1000" s="5">
        <f t="shared" si="31"/>
        <v>8821</v>
      </c>
      <c r="S1000" s="5" t="str">
        <f>VLOOKUP(A1000,コード等整理!$A$3:$C$17,2,FALSE)</f>
        <v>PL</v>
      </c>
      <c r="T1000" s="3">
        <f>VLOOKUP(A1000,コード等整理!$A$3:$C$17,3,FALSE)</f>
        <v>130</v>
      </c>
    </row>
    <row r="1001" spans="1:20" x14ac:dyDescent="0.25">
      <c r="A1001" s="3" t="s">
        <v>30</v>
      </c>
      <c r="B1001" s="3" t="s">
        <v>361</v>
      </c>
      <c r="C1001" s="3">
        <v>0</v>
      </c>
      <c r="D1001" s="3" t="s">
        <v>403</v>
      </c>
      <c r="E1001" s="3" t="s">
        <v>407</v>
      </c>
      <c r="F1001" s="3" t="s">
        <v>403</v>
      </c>
      <c r="G1001" s="3" t="s">
        <v>417</v>
      </c>
      <c r="H1001" s="3" t="s">
        <v>420</v>
      </c>
      <c r="I1001" s="3" t="s">
        <v>1369</v>
      </c>
      <c r="J1001" s="3" t="s">
        <v>1476</v>
      </c>
      <c r="K1001" s="3" t="s">
        <v>1481</v>
      </c>
      <c r="L1001" s="3" t="s">
        <v>1490</v>
      </c>
      <c r="M1001" s="3" t="s">
        <v>1495</v>
      </c>
      <c r="O1001" s="3">
        <v>291837</v>
      </c>
      <c r="P1001" s="3">
        <v>2620512</v>
      </c>
      <c r="Q1001" s="4">
        <f t="shared" si="30"/>
        <v>45988</v>
      </c>
      <c r="R1001" s="5">
        <f t="shared" si="31"/>
        <v>-291837</v>
      </c>
      <c r="S1001" s="5" t="str">
        <f>VLOOKUP(A1001,コード等整理!$A$3:$C$17,2,FALSE)</f>
        <v>PL</v>
      </c>
      <c r="T1001" s="3">
        <f>VLOOKUP(A1001,コード等整理!$A$3:$C$17,3,FALSE)</f>
        <v>70</v>
      </c>
    </row>
    <row r="1002" spans="1:20" x14ac:dyDescent="0.25">
      <c r="A1002" s="3" t="s">
        <v>16</v>
      </c>
      <c r="B1002" s="3" t="s">
        <v>361</v>
      </c>
      <c r="C1002" s="3">
        <v>0</v>
      </c>
      <c r="D1002" s="3" t="s">
        <v>399</v>
      </c>
      <c r="E1002" s="3" t="s">
        <v>407</v>
      </c>
      <c r="F1002" s="3" t="s">
        <v>399</v>
      </c>
      <c r="G1002" s="3" t="s">
        <v>416</v>
      </c>
      <c r="H1002" s="3" t="s">
        <v>418</v>
      </c>
      <c r="I1002" s="3" t="s">
        <v>1370</v>
      </c>
      <c r="J1002" s="3" t="s">
        <v>1468</v>
      </c>
      <c r="K1002" s="3" t="s">
        <v>1480</v>
      </c>
      <c r="L1002" s="3" t="s">
        <v>1494</v>
      </c>
      <c r="M1002" s="3" t="s">
        <v>1504</v>
      </c>
      <c r="N1002" s="3">
        <v>183153</v>
      </c>
      <c r="P1002" s="3">
        <v>2516631</v>
      </c>
      <c r="Q1002" s="4">
        <f t="shared" si="30"/>
        <v>45988</v>
      </c>
      <c r="R1002" s="5">
        <f t="shared" si="31"/>
        <v>183153</v>
      </c>
      <c r="S1002" s="5" t="str">
        <f>VLOOKUP(A1002,コード等整理!$A$3:$C$17,2,FALSE)</f>
        <v>BS</v>
      </c>
      <c r="T1002" s="3">
        <f>VLOOKUP(A1002,コード等整理!$A$3:$C$17,3,FALSE)</f>
        <v>50</v>
      </c>
    </row>
    <row r="1003" spans="1:20" x14ac:dyDescent="0.25">
      <c r="A1003" s="3" t="s">
        <v>21</v>
      </c>
      <c r="B1003" s="3" t="s">
        <v>361</v>
      </c>
      <c r="C1003" s="3">
        <v>0</v>
      </c>
      <c r="D1003" s="3" t="s">
        <v>400</v>
      </c>
      <c r="E1003" s="3" t="s">
        <v>408</v>
      </c>
      <c r="F1003" s="3" t="s">
        <v>400</v>
      </c>
      <c r="G1003" s="3" t="s">
        <v>414</v>
      </c>
      <c r="H1003" s="3" t="s">
        <v>419</v>
      </c>
      <c r="I1003" s="3" t="s">
        <v>565</v>
      </c>
      <c r="J1003" s="3" t="s">
        <v>1472</v>
      </c>
      <c r="K1003" s="3" t="s">
        <v>1478</v>
      </c>
      <c r="L1003" s="3" t="s">
        <v>1490</v>
      </c>
      <c r="M1003" s="3" t="s">
        <v>1499</v>
      </c>
      <c r="N1003" s="3">
        <v>168907</v>
      </c>
      <c r="P1003" s="3">
        <v>1944173</v>
      </c>
      <c r="Q1003" s="4">
        <f t="shared" si="30"/>
        <v>45988</v>
      </c>
      <c r="R1003" s="5">
        <f t="shared" si="31"/>
        <v>168907</v>
      </c>
      <c r="S1003" s="5" t="str">
        <f>VLOOKUP(A1003,コード等整理!$A$3:$C$17,2,FALSE)</f>
        <v>PL</v>
      </c>
      <c r="T1003" s="3">
        <f>VLOOKUP(A1003,コード等整理!$A$3:$C$17,3,FALSE)</f>
        <v>120</v>
      </c>
    </row>
    <row r="1004" spans="1:20" x14ac:dyDescent="0.25">
      <c r="A1004" s="3" t="s">
        <v>22</v>
      </c>
      <c r="B1004" s="3" t="s">
        <v>362</v>
      </c>
      <c r="C1004" s="3">
        <v>0</v>
      </c>
      <c r="D1004" s="3" t="s">
        <v>399</v>
      </c>
      <c r="E1004" s="3" t="s">
        <v>408</v>
      </c>
      <c r="F1004" s="3" t="s">
        <v>399</v>
      </c>
      <c r="G1004" s="3" t="s">
        <v>24</v>
      </c>
      <c r="H1004" s="3" t="s">
        <v>424</v>
      </c>
      <c r="I1004" s="3" t="s">
        <v>1371</v>
      </c>
      <c r="J1004" s="3" t="s">
        <v>1471</v>
      </c>
      <c r="K1004" s="3" t="s">
        <v>1485</v>
      </c>
      <c r="L1004" s="3" t="s">
        <v>1494</v>
      </c>
      <c r="M1004" s="3" t="s">
        <v>1498</v>
      </c>
      <c r="N1004" s="3">
        <v>177239</v>
      </c>
      <c r="P1004" s="3">
        <v>1876297</v>
      </c>
      <c r="Q1004" s="4">
        <f t="shared" si="30"/>
        <v>45989</v>
      </c>
      <c r="R1004" s="5">
        <f t="shared" si="31"/>
        <v>177239</v>
      </c>
      <c r="S1004" s="5" t="str">
        <f>VLOOKUP(A1004,コード等整理!$A$3:$C$17,2,FALSE)</f>
        <v>BS</v>
      </c>
      <c r="T1004" s="3">
        <f>VLOOKUP(A1004,コード等整理!$A$3:$C$17,3,FALSE)</f>
        <v>10</v>
      </c>
    </row>
    <row r="1005" spans="1:20" x14ac:dyDescent="0.25">
      <c r="A1005" s="3" t="s">
        <v>20</v>
      </c>
      <c r="B1005" s="3" t="s">
        <v>362</v>
      </c>
      <c r="C1005" s="3">
        <v>0</v>
      </c>
      <c r="D1005" s="3" t="s">
        <v>403</v>
      </c>
      <c r="E1005" s="3" t="s">
        <v>407</v>
      </c>
      <c r="F1005" s="3" t="s">
        <v>403</v>
      </c>
      <c r="G1005" s="3" t="s">
        <v>415</v>
      </c>
      <c r="H1005" s="3" t="s">
        <v>424</v>
      </c>
      <c r="I1005" s="3" t="s">
        <v>1372</v>
      </c>
      <c r="J1005" s="3" t="s">
        <v>1476</v>
      </c>
      <c r="K1005" s="3" t="s">
        <v>1484</v>
      </c>
      <c r="L1005" s="3" t="s">
        <v>1490</v>
      </c>
      <c r="M1005" s="3" t="s">
        <v>1495</v>
      </c>
      <c r="N1005" s="3">
        <v>169462</v>
      </c>
      <c r="P1005" s="3">
        <v>2458250</v>
      </c>
      <c r="Q1005" s="4">
        <f t="shared" si="30"/>
        <v>45989</v>
      </c>
      <c r="R1005" s="5">
        <f t="shared" si="31"/>
        <v>169462</v>
      </c>
      <c r="S1005" s="5" t="str">
        <f>VLOOKUP(A1005,コード等整理!$A$3:$C$17,2,FALSE)</f>
        <v>PL</v>
      </c>
      <c r="T1005" s="3">
        <f>VLOOKUP(A1005,コード等整理!$A$3:$C$17,3,FALSE)</f>
        <v>110</v>
      </c>
    </row>
    <row r="1006" spans="1:20" x14ac:dyDescent="0.25">
      <c r="A1006" s="3" t="s">
        <v>18</v>
      </c>
      <c r="B1006" s="3" t="s">
        <v>362</v>
      </c>
      <c r="C1006" s="3">
        <v>0</v>
      </c>
      <c r="D1006" s="3" t="s">
        <v>396</v>
      </c>
      <c r="E1006" s="3" t="s">
        <v>406</v>
      </c>
      <c r="F1006" s="3" t="s">
        <v>396</v>
      </c>
      <c r="G1006" s="3" t="s">
        <v>411</v>
      </c>
      <c r="H1006" s="3" t="s">
        <v>418</v>
      </c>
      <c r="I1006" s="3" t="s">
        <v>1373</v>
      </c>
      <c r="J1006" s="3" t="s">
        <v>1467</v>
      </c>
      <c r="K1006" s="3" t="s">
        <v>1479</v>
      </c>
      <c r="L1006" s="3" t="s">
        <v>1492</v>
      </c>
      <c r="M1006" s="3" t="s">
        <v>1500</v>
      </c>
      <c r="O1006" s="3">
        <v>352690</v>
      </c>
      <c r="P1006" s="3">
        <v>2899170</v>
      </c>
      <c r="Q1006" s="4">
        <f t="shared" si="30"/>
        <v>45989</v>
      </c>
      <c r="R1006" s="5">
        <f t="shared" si="31"/>
        <v>-352690</v>
      </c>
      <c r="S1006" s="5" t="str">
        <f>VLOOKUP(A1006,コード等整理!$A$3:$C$17,2,FALSE)</f>
        <v>PL</v>
      </c>
      <c r="T1006" s="3">
        <f>VLOOKUP(A1006,コード等整理!$A$3:$C$17,3,FALSE)</f>
        <v>90</v>
      </c>
    </row>
    <row r="1007" spans="1:20" x14ac:dyDescent="0.25">
      <c r="A1007" s="3" t="s">
        <v>30</v>
      </c>
      <c r="B1007" s="3" t="s">
        <v>362</v>
      </c>
      <c r="C1007" s="3">
        <v>0</v>
      </c>
      <c r="D1007" s="3" t="s">
        <v>403</v>
      </c>
      <c r="E1007" s="3" t="s">
        <v>408</v>
      </c>
      <c r="F1007" s="3" t="s">
        <v>403</v>
      </c>
      <c r="G1007" s="3" t="s">
        <v>414</v>
      </c>
      <c r="H1007" s="3" t="s">
        <v>419</v>
      </c>
      <c r="I1007" s="3" t="s">
        <v>1374</v>
      </c>
      <c r="J1007" s="3" t="s">
        <v>1475</v>
      </c>
      <c r="K1007" s="3" t="s">
        <v>1486</v>
      </c>
      <c r="L1007" s="3" t="s">
        <v>1493</v>
      </c>
      <c r="M1007" s="3" t="s">
        <v>1497</v>
      </c>
      <c r="O1007" s="3">
        <v>402418</v>
      </c>
      <c r="P1007" s="3">
        <v>1897257</v>
      </c>
      <c r="Q1007" s="4">
        <f t="shared" si="30"/>
        <v>45989</v>
      </c>
      <c r="R1007" s="5">
        <f t="shared" si="31"/>
        <v>-402418</v>
      </c>
      <c r="S1007" s="5" t="str">
        <f>VLOOKUP(A1007,コード等整理!$A$3:$C$17,2,FALSE)</f>
        <v>PL</v>
      </c>
      <c r="T1007" s="3">
        <f>VLOOKUP(A1007,コード等整理!$A$3:$C$17,3,FALSE)</f>
        <v>70</v>
      </c>
    </row>
    <row r="1008" spans="1:20" x14ac:dyDescent="0.25">
      <c r="A1008" s="3" t="s">
        <v>19</v>
      </c>
      <c r="B1008" s="3" t="s">
        <v>362</v>
      </c>
      <c r="C1008" s="3">
        <v>0</v>
      </c>
      <c r="D1008" s="3" t="s">
        <v>399</v>
      </c>
      <c r="E1008" s="3" t="s">
        <v>406</v>
      </c>
      <c r="F1008" s="3" t="s">
        <v>399</v>
      </c>
      <c r="G1008" s="3" t="s">
        <v>410</v>
      </c>
      <c r="H1008" s="3" t="s">
        <v>420</v>
      </c>
      <c r="I1008" s="3" t="s">
        <v>1375</v>
      </c>
      <c r="J1008" s="3" t="s">
        <v>1470</v>
      </c>
      <c r="K1008" s="3" t="s">
        <v>1482</v>
      </c>
      <c r="L1008" s="3" t="s">
        <v>1492</v>
      </c>
      <c r="M1008" s="3" t="s">
        <v>1495</v>
      </c>
      <c r="N1008" s="3">
        <v>39515</v>
      </c>
      <c r="P1008" s="3">
        <v>1628934</v>
      </c>
      <c r="Q1008" s="4">
        <f t="shared" si="30"/>
        <v>45989</v>
      </c>
      <c r="R1008" s="5">
        <f t="shared" si="31"/>
        <v>39515</v>
      </c>
      <c r="S1008" s="5" t="str">
        <f>VLOOKUP(A1008,コード等整理!$A$3:$C$17,2,FALSE)</f>
        <v>PL</v>
      </c>
      <c r="T1008" s="3">
        <f>VLOOKUP(A1008,コード等整理!$A$3:$C$17,3,FALSE)</f>
        <v>100</v>
      </c>
    </row>
    <row r="1009" spans="1:20" x14ac:dyDescent="0.25">
      <c r="A1009" s="3" t="s">
        <v>27</v>
      </c>
      <c r="B1009" s="3" t="s">
        <v>363</v>
      </c>
      <c r="C1009" s="3">
        <v>0</v>
      </c>
      <c r="D1009" s="3" t="s">
        <v>403</v>
      </c>
      <c r="E1009" s="3" t="s">
        <v>408</v>
      </c>
      <c r="F1009" s="3" t="s">
        <v>403</v>
      </c>
      <c r="G1009" s="3" t="s">
        <v>24</v>
      </c>
      <c r="H1009" s="3" t="s">
        <v>419</v>
      </c>
      <c r="I1009" s="3" t="s">
        <v>1376</v>
      </c>
      <c r="J1009" s="3" t="s">
        <v>1467</v>
      </c>
      <c r="K1009" s="3" t="s">
        <v>1485</v>
      </c>
      <c r="L1009" s="3" t="s">
        <v>19</v>
      </c>
      <c r="M1009" s="3" t="s">
        <v>1502</v>
      </c>
      <c r="O1009" s="3">
        <v>351511</v>
      </c>
      <c r="P1009" s="3">
        <v>1870838</v>
      </c>
      <c r="Q1009" s="4">
        <f t="shared" si="30"/>
        <v>45990</v>
      </c>
      <c r="R1009" s="5">
        <f t="shared" si="31"/>
        <v>-351511</v>
      </c>
      <c r="S1009" s="5" t="str">
        <f>VLOOKUP(A1009,コード等整理!$A$3:$C$17,2,FALSE)</f>
        <v>BS</v>
      </c>
      <c r="T1009" s="3">
        <f>VLOOKUP(A1009,コード等整理!$A$3:$C$17,3,FALSE)</f>
        <v>20</v>
      </c>
    </row>
    <row r="1010" spans="1:20" x14ac:dyDescent="0.25">
      <c r="A1010" s="3" t="s">
        <v>18</v>
      </c>
      <c r="B1010" s="3" t="s">
        <v>363</v>
      </c>
      <c r="C1010" s="3">
        <v>0</v>
      </c>
      <c r="D1010" s="3" t="s">
        <v>402</v>
      </c>
      <c r="E1010" s="3" t="s">
        <v>408</v>
      </c>
      <c r="F1010" s="3" t="s">
        <v>402</v>
      </c>
      <c r="G1010" s="3" t="s">
        <v>416</v>
      </c>
      <c r="H1010" s="3" t="s">
        <v>419</v>
      </c>
      <c r="I1010" s="3" t="s">
        <v>1377</v>
      </c>
      <c r="J1010" s="3" t="s">
        <v>1467</v>
      </c>
      <c r="K1010" s="3" t="s">
        <v>1479</v>
      </c>
      <c r="L1010" s="3" t="s">
        <v>1491</v>
      </c>
      <c r="M1010" s="3" t="s">
        <v>1501</v>
      </c>
      <c r="O1010" s="3">
        <v>72202</v>
      </c>
      <c r="P1010" s="3">
        <v>1709751</v>
      </c>
      <c r="Q1010" s="4">
        <f t="shared" si="30"/>
        <v>45990</v>
      </c>
      <c r="R1010" s="5">
        <f t="shared" si="31"/>
        <v>-72202</v>
      </c>
      <c r="S1010" s="5" t="str">
        <f>VLOOKUP(A1010,コード等整理!$A$3:$C$17,2,FALSE)</f>
        <v>PL</v>
      </c>
      <c r="T1010" s="3">
        <f>VLOOKUP(A1010,コード等整理!$A$3:$C$17,3,FALSE)</f>
        <v>90</v>
      </c>
    </row>
    <row r="1011" spans="1:20" x14ac:dyDescent="0.25">
      <c r="A1011" s="3" t="s">
        <v>24</v>
      </c>
      <c r="B1011" s="3" t="s">
        <v>363</v>
      </c>
      <c r="C1011" s="3">
        <v>0</v>
      </c>
      <c r="D1011" s="3" t="s">
        <v>396</v>
      </c>
      <c r="E1011" s="3" t="s">
        <v>407</v>
      </c>
      <c r="F1011" s="3" t="s">
        <v>396</v>
      </c>
      <c r="G1011" s="3" t="s">
        <v>416</v>
      </c>
      <c r="H1011" s="3" t="s">
        <v>418</v>
      </c>
      <c r="I1011" s="3" t="s">
        <v>1378</v>
      </c>
      <c r="J1011" s="3" t="s">
        <v>1474</v>
      </c>
      <c r="K1011" s="3" t="s">
        <v>1478</v>
      </c>
      <c r="L1011" s="3" t="s">
        <v>1488</v>
      </c>
      <c r="M1011" s="3" t="s">
        <v>1498</v>
      </c>
      <c r="O1011" s="3">
        <v>43579</v>
      </c>
      <c r="P1011" s="3">
        <v>977465</v>
      </c>
      <c r="Q1011" s="4">
        <f t="shared" si="30"/>
        <v>45990</v>
      </c>
      <c r="R1011" s="5">
        <f t="shared" si="31"/>
        <v>-43579</v>
      </c>
      <c r="S1011" s="5" t="str">
        <f>VLOOKUP(A1011,コード等整理!$A$3:$C$17,2,FALSE)</f>
        <v>PL</v>
      </c>
      <c r="T1011" s="3">
        <f>VLOOKUP(A1011,コード等整理!$A$3:$C$17,3,FALSE)</f>
        <v>140</v>
      </c>
    </row>
    <row r="1012" spans="1:20" x14ac:dyDescent="0.25">
      <c r="A1012" s="3" t="s">
        <v>26</v>
      </c>
      <c r="B1012" s="3" t="s">
        <v>363</v>
      </c>
      <c r="C1012" s="3">
        <v>0</v>
      </c>
      <c r="D1012" s="3" t="s">
        <v>396</v>
      </c>
      <c r="E1012" s="3" t="s">
        <v>406</v>
      </c>
      <c r="F1012" s="3" t="s">
        <v>396</v>
      </c>
      <c r="G1012" s="3" t="s">
        <v>415</v>
      </c>
      <c r="H1012" s="3" t="s">
        <v>418</v>
      </c>
      <c r="I1012" s="3" t="s">
        <v>1379</v>
      </c>
      <c r="J1012" s="3" t="s">
        <v>1467</v>
      </c>
      <c r="K1012" s="3" t="s">
        <v>1480</v>
      </c>
      <c r="L1012" s="3" t="s">
        <v>1490</v>
      </c>
      <c r="M1012" s="3" t="s">
        <v>1495</v>
      </c>
      <c r="N1012" s="3">
        <v>431133</v>
      </c>
      <c r="P1012" s="3">
        <v>2430919</v>
      </c>
      <c r="Q1012" s="4">
        <f t="shared" si="30"/>
        <v>45990</v>
      </c>
      <c r="R1012" s="5">
        <f t="shared" si="31"/>
        <v>431133</v>
      </c>
      <c r="S1012" s="5" t="str">
        <f>VLOOKUP(A1012,コード等整理!$A$3:$C$17,2,FALSE)</f>
        <v>BS</v>
      </c>
      <c r="T1012" s="3">
        <f>VLOOKUP(A1012,コード等整理!$A$3:$C$17,3,FALSE)</f>
        <v>30</v>
      </c>
    </row>
    <row r="1013" spans="1:20" x14ac:dyDescent="0.25">
      <c r="A1013" s="3" t="s">
        <v>27</v>
      </c>
      <c r="B1013" s="3" t="s">
        <v>364</v>
      </c>
      <c r="C1013" s="3">
        <v>0</v>
      </c>
      <c r="D1013" s="3" t="s">
        <v>399</v>
      </c>
      <c r="E1013" s="3" t="s">
        <v>407</v>
      </c>
      <c r="F1013" s="3" t="s">
        <v>399</v>
      </c>
      <c r="G1013" s="3" t="s">
        <v>415</v>
      </c>
      <c r="H1013" s="3" t="s">
        <v>423</v>
      </c>
      <c r="I1013" s="3" t="s">
        <v>1380</v>
      </c>
      <c r="J1013" s="3" t="s">
        <v>1467</v>
      </c>
      <c r="K1013" s="3" t="s">
        <v>1484</v>
      </c>
      <c r="L1013" s="3" t="s">
        <v>1487</v>
      </c>
      <c r="M1013" s="3" t="s">
        <v>1497</v>
      </c>
      <c r="N1013" s="3">
        <v>458706</v>
      </c>
      <c r="P1013" s="3">
        <v>2124171</v>
      </c>
      <c r="Q1013" s="4">
        <f t="shared" si="30"/>
        <v>45991</v>
      </c>
      <c r="R1013" s="5">
        <f t="shared" si="31"/>
        <v>458706</v>
      </c>
      <c r="S1013" s="5" t="str">
        <f>VLOOKUP(A1013,コード等整理!$A$3:$C$17,2,FALSE)</f>
        <v>BS</v>
      </c>
      <c r="T1013" s="3">
        <f>VLOOKUP(A1013,コード等整理!$A$3:$C$17,3,FALSE)</f>
        <v>20</v>
      </c>
    </row>
    <row r="1014" spans="1:20" x14ac:dyDescent="0.25">
      <c r="A1014" s="3" t="s">
        <v>30</v>
      </c>
      <c r="B1014" s="3" t="s">
        <v>365</v>
      </c>
      <c r="C1014" s="3">
        <v>0</v>
      </c>
      <c r="D1014" s="3" t="s">
        <v>397</v>
      </c>
      <c r="E1014" s="3" t="s">
        <v>408</v>
      </c>
      <c r="F1014" s="3" t="s">
        <v>397</v>
      </c>
      <c r="G1014" s="3" t="s">
        <v>413</v>
      </c>
      <c r="H1014" s="3" t="s">
        <v>422</v>
      </c>
      <c r="I1014" s="3" t="s">
        <v>1381</v>
      </c>
      <c r="J1014" s="3" t="s">
        <v>1471</v>
      </c>
      <c r="K1014" s="3" t="s">
        <v>1482</v>
      </c>
      <c r="L1014" s="3" t="s">
        <v>1489</v>
      </c>
      <c r="M1014" s="3" t="s">
        <v>1496</v>
      </c>
      <c r="N1014" s="3">
        <v>369764</v>
      </c>
      <c r="P1014" s="3">
        <v>1760077</v>
      </c>
      <c r="Q1014" s="4">
        <f t="shared" si="30"/>
        <v>45992</v>
      </c>
      <c r="R1014" s="5">
        <f t="shared" si="31"/>
        <v>369764</v>
      </c>
      <c r="S1014" s="5" t="str">
        <f>VLOOKUP(A1014,コード等整理!$A$3:$C$17,2,FALSE)</f>
        <v>PL</v>
      </c>
      <c r="T1014" s="3">
        <f>VLOOKUP(A1014,コード等整理!$A$3:$C$17,3,FALSE)</f>
        <v>70</v>
      </c>
    </row>
    <row r="1015" spans="1:20" x14ac:dyDescent="0.25">
      <c r="A1015" s="3" t="s">
        <v>28</v>
      </c>
      <c r="B1015" s="3" t="s">
        <v>365</v>
      </c>
      <c r="C1015" s="3">
        <v>0</v>
      </c>
      <c r="D1015" s="3" t="s">
        <v>405</v>
      </c>
      <c r="E1015" s="3" t="s">
        <v>408</v>
      </c>
      <c r="F1015" s="3" t="s">
        <v>405</v>
      </c>
      <c r="G1015" s="3" t="s">
        <v>412</v>
      </c>
      <c r="H1015" s="3" t="s">
        <v>422</v>
      </c>
      <c r="I1015" s="3" t="s">
        <v>1382</v>
      </c>
      <c r="J1015" s="3" t="s">
        <v>1476</v>
      </c>
      <c r="K1015" s="3" t="s">
        <v>1478</v>
      </c>
      <c r="L1015" s="3" t="s">
        <v>1492</v>
      </c>
      <c r="M1015" s="3" t="s">
        <v>1504</v>
      </c>
      <c r="O1015" s="3">
        <v>424574</v>
      </c>
      <c r="P1015" s="3">
        <v>1528285</v>
      </c>
      <c r="Q1015" s="4">
        <f t="shared" si="30"/>
        <v>45992</v>
      </c>
      <c r="R1015" s="5">
        <f t="shared" si="31"/>
        <v>-424574</v>
      </c>
      <c r="S1015" s="5" t="str">
        <f>VLOOKUP(A1015,コード等整理!$A$3:$C$17,2,FALSE)</f>
        <v>BS</v>
      </c>
      <c r="T1015" s="3">
        <f>VLOOKUP(A1015,コード等整理!$A$3:$C$17,3,FALSE)</f>
        <v>40</v>
      </c>
    </row>
    <row r="1016" spans="1:20" x14ac:dyDescent="0.25">
      <c r="A1016" s="3" t="s">
        <v>21</v>
      </c>
      <c r="B1016" s="3" t="s">
        <v>365</v>
      </c>
      <c r="C1016" s="3">
        <v>0</v>
      </c>
      <c r="D1016" s="3" t="s">
        <v>402</v>
      </c>
      <c r="E1016" s="3" t="s">
        <v>407</v>
      </c>
      <c r="F1016" s="3" t="s">
        <v>402</v>
      </c>
      <c r="G1016" s="3" t="s">
        <v>413</v>
      </c>
      <c r="H1016" s="3" t="s">
        <v>420</v>
      </c>
      <c r="I1016" s="3" t="s">
        <v>1383</v>
      </c>
      <c r="J1016" s="3" t="s">
        <v>1470</v>
      </c>
      <c r="K1016" s="3" t="s">
        <v>1484</v>
      </c>
      <c r="L1016" s="3" t="s">
        <v>1491</v>
      </c>
      <c r="M1016" s="3" t="s">
        <v>1503</v>
      </c>
      <c r="O1016" s="3">
        <v>399908</v>
      </c>
      <c r="P1016" s="3">
        <v>2059190</v>
      </c>
      <c r="Q1016" s="4">
        <f t="shared" si="30"/>
        <v>45992</v>
      </c>
      <c r="R1016" s="5">
        <f t="shared" si="31"/>
        <v>-399908</v>
      </c>
      <c r="S1016" s="5" t="str">
        <f>VLOOKUP(A1016,コード等整理!$A$3:$C$17,2,FALSE)</f>
        <v>PL</v>
      </c>
      <c r="T1016" s="3">
        <f>VLOOKUP(A1016,コード等整理!$A$3:$C$17,3,FALSE)</f>
        <v>120</v>
      </c>
    </row>
    <row r="1017" spans="1:20" x14ac:dyDescent="0.25">
      <c r="A1017" s="3" t="s">
        <v>27</v>
      </c>
      <c r="B1017" s="3" t="s">
        <v>365</v>
      </c>
      <c r="C1017" s="3">
        <v>0</v>
      </c>
      <c r="D1017" s="3" t="s">
        <v>398</v>
      </c>
      <c r="E1017" s="3" t="s">
        <v>406</v>
      </c>
      <c r="F1017" s="3" t="s">
        <v>398</v>
      </c>
      <c r="G1017" s="3" t="s">
        <v>414</v>
      </c>
      <c r="H1017" s="3" t="s">
        <v>424</v>
      </c>
      <c r="I1017" s="3" t="s">
        <v>1384</v>
      </c>
      <c r="J1017" s="3" t="s">
        <v>1467</v>
      </c>
      <c r="K1017" s="3" t="s">
        <v>1486</v>
      </c>
      <c r="L1017" s="3" t="s">
        <v>21</v>
      </c>
      <c r="M1017" s="3" t="s">
        <v>1498</v>
      </c>
      <c r="N1017" s="3">
        <v>192043</v>
      </c>
      <c r="P1017" s="3">
        <v>2249961</v>
      </c>
      <c r="Q1017" s="4">
        <f t="shared" si="30"/>
        <v>45992</v>
      </c>
      <c r="R1017" s="5">
        <f t="shared" si="31"/>
        <v>192043</v>
      </c>
      <c r="S1017" s="5" t="str">
        <f>VLOOKUP(A1017,コード等整理!$A$3:$C$17,2,FALSE)</f>
        <v>BS</v>
      </c>
      <c r="T1017" s="3">
        <f>VLOOKUP(A1017,コード等整理!$A$3:$C$17,3,FALSE)</f>
        <v>20</v>
      </c>
    </row>
    <row r="1018" spans="1:20" x14ac:dyDescent="0.25">
      <c r="A1018" s="3" t="s">
        <v>23</v>
      </c>
      <c r="B1018" s="3" t="s">
        <v>366</v>
      </c>
      <c r="C1018" s="3">
        <v>0</v>
      </c>
      <c r="D1018" s="3" t="s">
        <v>402</v>
      </c>
      <c r="E1018" s="3" t="s">
        <v>408</v>
      </c>
      <c r="F1018" s="3" t="s">
        <v>402</v>
      </c>
      <c r="G1018" s="3" t="s">
        <v>416</v>
      </c>
      <c r="H1018" s="3" t="s">
        <v>423</v>
      </c>
      <c r="I1018" s="3" t="s">
        <v>1385</v>
      </c>
      <c r="J1018" s="3" t="s">
        <v>1475</v>
      </c>
      <c r="K1018" s="3" t="s">
        <v>1485</v>
      </c>
      <c r="L1018" s="3" t="s">
        <v>1488</v>
      </c>
      <c r="M1018" s="3" t="s">
        <v>1500</v>
      </c>
      <c r="O1018" s="3">
        <v>426970</v>
      </c>
      <c r="P1018" s="3">
        <v>1366278</v>
      </c>
      <c r="Q1018" s="4">
        <f t="shared" si="30"/>
        <v>45993</v>
      </c>
      <c r="R1018" s="5">
        <f t="shared" si="31"/>
        <v>-426970</v>
      </c>
      <c r="S1018" s="5" t="str">
        <f>VLOOKUP(A1018,コード等整理!$A$3:$C$17,2,FALSE)</f>
        <v>PL</v>
      </c>
      <c r="T1018" s="3">
        <f>VLOOKUP(A1018,コード等整理!$A$3:$C$17,3,FALSE)</f>
        <v>130</v>
      </c>
    </row>
    <row r="1019" spans="1:20" x14ac:dyDescent="0.25">
      <c r="A1019" s="3" t="s">
        <v>16</v>
      </c>
      <c r="B1019" s="3" t="s">
        <v>367</v>
      </c>
      <c r="C1019" s="3">
        <v>0</v>
      </c>
      <c r="D1019" s="3" t="s">
        <v>397</v>
      </c>
      <c r="E1019" s="3" t="s">
        <v>408</v>
      </c>
      <c r="F1019" s="3" t="s">
        <v>397</v>
      </c>
      <c r="G1019" s="3" t="s">
        <v>413</v>
      </c>
      <c r="H1019" s="3" t="s">
        <v>421</v>
      </c>
      <c r="I1019" s="3" t="s">
        <v>1386</v>
      </c>
      <c r="J1019" s="3" t="s">
        <v>1475</v>
      </c>
      <c r="K1019" s="3" t="s">
        <v>1483</v>
      </c>
      <c r="L1019" s="3" t="s">
        <v>1488</v>
      </c>
      <c r="M1019" s="3" t="s">
        <v>1495</v>
      </c>
      <c r="N1019" s="3">
        <v>429387</v>
      </c>
      <c r="P1019" s="3">
        <v>1818668</v>
      </c>
      <c r="Q1019" s="4">
        <f t="shared" si="30"/>
        <v>45994</v>
      </c>
      <c r="R1019" s="5">
        <f t="shared" si="31"/>
        <v>429387</v>
      </c>
      <c r="S1019" s="5" t="str">
        <f>VLOOKUP(A1019,コード等整理!$A$3:$C$17,2,FALSE)</f>
        <v>BS</v>
      </c>
      <c r="T1019" s="3">
        <f>VLOOKUP(A1019,コード等整理!$A$3:$C$17,3,FALSE)</f>
        <v>50</v>
      </c>
    </row>
    <row r="1020" spans="1:20" x14ac:dyDescent="0.25">
      <c r="A1020" s="3" t="s">
        <v>24</v>
      </c>
      <c r="B1020" s="3" t="s">
        <v>367</v>
      </c>
      <c r="C1020" s="3">
        <v>0</v>
      </c>
      <c r="D1020" s="3" t="s">
        <v>402</v>
      </c>
      <c r="E1020" s="3" t="s">
        <v>408</v>
      </c>
      <c r="F1020" s="3" t="s">
        <v>402</v>
      </c>
      <c r="G1020" s="3" t="s">
        <v>410</v>
      </c>
      <c r="H1020" s="3" t="s">
        <v>423</v>
      </c>
      <c r="I1020" s="3" t="s">
        <v>1387</v>
      </c>
      <c r="J1020" s="3" t="s">
        <v>1469</v>
      </c>
      <c r="K1020" s="3" t="s">
        <v>1483</v>
      </c>
      <c r="L1020" s="3" t="s">
        <v>1492</v>
      </c>
      <c r="M1020" s="3" t="s">
        <v>1502</v>
      </c>
      <c r="O1020" s="3">
        <v>436364</v>
      </c>
      <c r="P1020" s="3">
        <v>1185616</v>
      </c>
      <c r="Q1020" s="4">
        <f t="shared" si="30"/>
        <v>45994</v>
      </c>
      <c r="R1020" s="5">
        <f t="shared" si="31"/>
        <v>-436364</v>
      </c>
      <c r="S1020" s="5" t="str">
        <f>VLOOKUP(A1020,コード等整理!$A$3:$C$17,2,FALSE)</f>
        <v>PL</v>
      </c>
      <c r="T1020" s="3">
        <f>VLOOKUP(A1020,コード等整理!$A$3:$C$17,3,FALSE)</f>
        <v>140</v>
      </c>
    </row>
    <row r="1021" spans="1:20" x14ac:dyDescent="0.25">
      <c r="A1021" s="3" t="s">
        <v>30</v>
      </c>
      <c r="B1021" s="3" t="s">
        <v>367</v>
      </c>
      <c r="C1021" s="3">
        <v>0</v>
      </c>
      <c r="D1021" s="3" t="s">
        <v>400</v>
      </c>
      <c r="E1021" s="3" t="s">
        <v>407</v>
      </c>
      <c r="F1021" s="3" t="s">
        <v>400</v>
      </c>
      <c r="G1021" s="3" t="s">
        <v>410</v>
      </c>
      <c r="H1021" s="3" t="s">
        <v>424</v>
      </c>
      <c r="I1021" s="3" t="s">
        <v>1388</v>
      </c>
      <c r="J1021" s="3" t="s">
        <v>1474</v>
      </c>
      <c r="K1021" s="3" t="s">
        <v>1482</v>
      </c>
      <c r="L1021" s="3" t="s">
        <v>1489</v>
      </c>
      <c r="M1021" s="3" t="s">
        <v>1497</v>
      </c>
      <c r="N1021" s="3">
        <v>220746</v>
      </c>
      <c r="P1021" s="3">
        <v>2190691</v>
      </c>
      <c r="Q1021" s="4">
        <f t="shared" si="30"/>
        <v>45994</v>
      </c>
      <c r="R1021" s="5">
        <f t="shared" si="31"/>
        <v>220746</v>
      </c>
      <c r="S1021" s="5" t="str">
        <f>VLOOKUP(A1021,コード等整理!$A$3:$C$17,2,FALSE)</f>
        <v>PL</v>
      </c>
      <c r="T1021" s="3">
        <f>VLOOKUP(A1021,コード等整理!$A$3:$C$17,3,FALSE)</f>
        <v>70</v>
      </c>
    </row>
    <row r="1022" spans="1:20" x14ac:dyDescent="0.25">
      <c r="A1022" s="3" t="s">
        <v>22</v>
      </c>
      <c r="B1022" s="3" t="s">
        <v>367</v>
      </c>
      <c r="C1022" s="3">
        <v>0</v>
      </c>
      <c r="D1022" s="3" t="s">
        <v>402</v>
      </c>
      <c r="E1022" s="3" t="s">
        <v>406</v>
      </c>
      <c r="F1022" s="3" t="s">
        <v>402</v>
      </c>
      <c r="G1022" s="3" t="s">
        <v>415</v>
      </c>
      <c r="H1022" s="3" t="s">
        <v>424</v>
      </c>
      <c r="I1022" s="3" t="s">
        <v>1389</v>
      </c>
      <c r="J1022" s="3" t="s">
        <v>1471</v>
      </c>
      <c r="K1022" s="3" t="s">
        <v>1479</v>
      </c>
      <c r="L1022" s="3" t="s">
        <v>21</v>
      </c>
      <c r="M1022" s="3" t="s">
        <v>1498</v>
      </c>
      <c r="O1022" s="3">
        <v>185856</v>
      </c>
      <c r="P1022" s="3">
        <v>639083</v>
      </c>
      <c r="Q1022" s="4">
        <f t="shared" si="30"/>
        <v>45994</v>
      </c>
      <c r="R1022" s="5">
        <f t="shared" si="31"/>
        <v>-185856</v>
      </c>
      <c r="S1022" s="5" t="str">
        <f>VLOOKUP(A1022,コード等整理!$A$3:$C$17,2,FALSE)</f>
        <v>BS</v>
      </c>
      <c r="T1022" s="3">
        <f>VLOOKUP(A1022,コード等整理!$A$3:$C$17,3,FALSE)</f>
        <v>10</v>
      </c>
    </row>
    <row r="1023" spans="1:20" x14ac:dyDescent="0.25">
      <c r="A1023" s="3" t="s">
        <v>29</v>
      </c>
      <c r="B1023" s="3" t="s">
        <v>367</v>
      </c>
      <c r="C1023" s="3">
        <v>0</v>
      </c>
      <c r="D1023" s="3" t="s">
        <v>402</v>
      </c>
      <c r="E1023" s="3" t="s">
        <v>407</v>
      </c>
      <c r="F1023" s="3" t="s">
        <v>402</v>
      </c>
      <c r="G1023" s="3" t="s">
        <v>415</v>
      </c>
      <c r="H1023" s="3" t="s">
        <v>419</v>
      </c>
      <c r="I1023" s="3" t="s">
        <v>1390</v>
      </c>
      <c r="J1023" s="3" t="s">
        <v>1470</v>
      </c>
      <c r="K1023" s="3" t="s">
        <v>1479</v>
      </c>
      <c r="L1023" s="3" t="s">
        <v>1492</v>
      </c>
      <c r="M1023" s="3" t="s">
        <v>1499</v>
      </c>
      <c r="N1023" s="3">
        <v>18693</v>
      </c>
      <c r="P1023" s="3">
        <v>1588225</v>
      </c>
      <c r="Q1023" s="4">
        <f t="shared" si="30"/>
        <v>45994</v>
      </c>
      <c r="R1023" s="5">
        <f t="shared" si="31"/>
        <v>18693</v>
      </c>
      <c r="S1023" s="5" t="str">
        <f>VLOOKUP(A1023,コード等整理!$A$3:$C$17,2,FALSE)</f>
        <v>PL</v>
      </c>
      <c r="T1023" s="3">
        <f>VLOOKUP(A1023,コード等整理!$A$3:$C$17,3,FALSE)</f>
        <v>80</v>
      </c>
    </row>
    <row r="1024" spans="1:20" x14ac:dyDescent="0.25">
      <c r="A1024" s="3" t="s">
        <v>19</v>
      </c>
      <c r="B1024" s="3" t="s">
        <v>368</v>
      </c>
      <c r="C1024" s="3">
        <v>0</v>
      </c>
      <c r="D1024" s="3" t="s">
        <v>404</v>
      </c>
      <c r="E1024" s="3" t="s">
        <v>408</v>
      </c>
      <c r="F1024" s="3" t="s">
        <v>404</v>
      </c>
      <c r="G1024" s="3" t="s">
        <v>413</v>
      </c>
      <c r="H1024" s="3" t="s">
        <v>422</v>
      </c>
      <c r="I1024" s="3" t="s">
        <v>1391</v>
      </c>
      <c r="J1024" s="3" t="s">
        <v>1470</v>
      </c>
      <c r="K1024" s="3" t="s">
        <v>1482</v>
      </c>
      <c r="L1024" s="3" t="s">
        <v>19</v>
      </c>
      <c r="M1024" s="3" t="s">
        <v>1500</v>
      </c>
      <c r="N1024" s="3">
        <v>383882</v>
      </c>
      <c r="P1024" s="3">
        <v>1371759</v>
      </c>
      <c r="Q1024" s="4">
        <f t="shared" si="30"/>
        <v>45995</v>
      </c>
      <c r="R1024" s="5">
        <f t="shared" si="31"/>
        <v>383882</v>
      </c>
      <c r="S1024" s="5" t="str">
        <f>VLOOKUP(A1024,コード等整理!$A$3:$C$17,2,FALSE)</f>
        <v>PL</v>
      </c>
      <c r="T1024" s="3">
        <f>VLOOKUP(A1024,コード等整理!$A$3:$C$17,3,FALSE)</f>
        <v>100</v>
      </c>
    </row>
    <row r="1025" spans="1:20" x14ac:dyDescent="0.25">
      <c r="A1025" s="3" t="s">
        <v>18</v>
      </c>
      <c r="B1025" s="3" t="s">
        <v>369</v>
      </c>
      <c r="C1025" s="3">
        <v>0</v>
      </c>
      <c r="D1025" s="3" t="s">
        <v>404</v>
      </c>
      <c r="E1025" s="3" t="s">
        <v>407</v>
      </c>
      <c r="F1025" s="3" t="s">
        <v>404</v>
      </c>
      <c r="G1025" s="3" t="s">
        <v>413</v>
      </c>
      <c r="H1025" s="3" t="s">
        <v>418</v>
      </c>
      <c r="I1025" s="3" t="s">
        <v>1392</v>
      </c>
      <c r="J1025" s="3" t="s">
        <v>1470</v>
      </c>
      <c r="K1025" s="3" t="s">
        <v>1478</v>
      </c>
      <c r="L1025" s="3" t="s">
        <v>19</v>
      </c>
      <c r="M1025" s="3" t="s">
        <v>1501</v>
      </c>
      <c r="N1025" s="3">
        <v>259671</v>
      </c>
      <c r="P1025" s="3">
        <v>2267935</v>
      </c>
      <c r="Q1025" s="4">
        <f t="shared" si="30"/>
        <v>45996</v>
      </c>
      <c r="R1025" s="5">
        <f t="shared" si="31"/>
        <v>259671</v>
      </c>
      <c r="S1025" s="5" t="str">
        <f>VLOOKUP(A1025,コード等整理!$A$3:$C$17,2,FALSE)</f>
        <v>PL</v>
      </c>
      <c r="T1025" s="3">
        <f>VLOOKUP(A1025,コード等整理!$A$3:$C$17,3,FALSE)</f>
        <v>90</v>
      </c>
    </row>
    <row r="1026" spans="1:20" x14ac:dyDescent="0.25">
      <c r="A1026" s="3" t="s">
        <v>20</v>
      </c>
      <c r="B1026" s="3" t="s">
        <v>369</v>
      </c>
      <c r="C1026" s="3">
        <v>0</v>
      </c>
      <c r="D1026" s="3" t="s">
        <v>404</v>
      </c>
      <c r="E1026" s="3" t="s">
        <v>408</v>
      </c>
      <c r="F1026" s="3" t="s">
        <v>404</v>
      </c>
      <c r="G1026" s="3" t="s">
        <v>410</v>
      </c>
      <c r="H1026" s="3" t="s">
        <v>422</v>
      </c>
      <c r="I1026" s="3" t="s">
        <v>877</v>
      </c>
      <c r="J1026" s="3" t="s">
        <v>1475</v>
      </c>
      <c r="K1026" s="3" t="s">
        <v>1481</v>
      </c>
      <c r="L1026" s="3" t="s">
        <v>1494</v>
      </c>
      <c r="M1026" s="3" t="s">
        <v>1499</v>
      </c>
      <c r="O1026" s="3">
        <v>69759</v>
      </c>
      <c r="P1026" s="3">
        <v>620131</v>
      </c>
      <c r="Q1026" s="4">
        <f t="shared" si="30"/>
        <v>45996</v>
      </c>
      <c r="R1026" s="5">
        <f t="shared" si="31"/>
        <v>-69759</v>
      </c>
      <c r="S1026" s="5" t="str">
        <f>VLOOKUP(A1026,コード等整理!$A$3:$C$17,2,FALSE)</f>
        <v>PL</v>
      </c>
      <c r="T1026" s="3">
        <f>VLOOKUP(A1026,コード等整理!$A$3:$C$17,3,FALSE)</f>
        <v>110</v>
      </c>
    </row>
    <row r="1027" spans="1:20" x14ac:dyDescent="0.25">
      <c r="A1027" s="3" t="s">
        <v>26</v>
      </c>
      <c r="B1027" s="3" t="s">
        <v>369</v>
      </c>
      <c r="C1027" s="3">
        <v>0</v>
      </c>
      <c r="D1027" s="3" t="s">
        <v>402</v>
      </c>
      <c r="E1027" s="3" t="s">
        <v>407</v>
      </c>
      <c r="F1027" s="3" t="s">
        <v>402</v>
      </c>
      <c r="G1027" s="3" t="s">
        <v>411</v>
      </c>
      <c r="H1027" s="3" t="s">
        <v>422</v>
      </c>
      <c r="I1027" s="3" t="s">
        <v>1393</v>
      </c>
      <c r="J1027" s="3" t="s">
        <v>1467</v>
      </c>
      <c r="K1027" s="3" t="s">
        <v>1485</v>
      </c>
      <c r="L1027" s="3" t="s">
        <v>1492</v>
      </c>
      <c r="M1027" s="3" t="s">
        <v>1499</v>
      </c>
      <c r="N1027" s="3">
        <v>363189</v>
      </c>
      <c r="P1027" s="3">
        <v>1311526</v>
      </c>
      <c r="Q1027" s="4">
        <f t="shared" si="30"/>
        <v>45996</v>
      </c>
      <c r="R1027" s="5">
        <f t="shared" si="31"/>
        <v>363189</v>
      </c>
      <c r="S1027" s="5" t="str">
        <f>VLOOKUP(A1027,コード等整理!$A$3:$C$17,2,FALSE)</f>
        <v>BS</v>
      </c>
      <c r="T1027" s="3">
        <f>VLOOKUP(A1027,コード等整理!$A$3:$C$17,3,FALSE)</f>
        <v>30</v>
      </c>
    </row>
    <row r="1028" spans="1:20" x14ac:dyDescent="0.25">
      <c r="A1028" s="3" t="s">
        <v>24</v>
      </c>
      <c r="B1028" s="3" t="s">
        <v>369</v>
      </c>
      <c r="C1028" s="3">
        <v>0</v>
      </c>
      <c r="D1028" s="3" t="s">
        <v>400</v>
      </c>
      <c r="E1028" s="3" t="s">
        <v>407</v>
      </c>
      <c r="F1028" s="3" t="s">
        <v>400</v>
      </c>
      <c r="G1028" s="3" t="s">
        <v>411</v>
      </c>
      <c r="H1028" s="3" t="s">
        <v>420</v>
      </c>
      <c r="I1028" s="3" t="s">
        <v>1271</v>
      </c>
      <c r="J1028" s="3" t="s">
        <v>1474</v>
      </c>
      <c r="K1028" s="3" t="s">
        <v>1479</v>
      </c>
      <c r="L1028" s="3" t="s">
        <v>1488</v>
      </c>
      <c r="M1028" s="3" t="s">
        <v>1496</v>
      </c>
      <c r="N1028" s="3">
        <v>137079</v>
      </c>
      <c r="P1028" s="3">
        <v>1393124</v>
      </c>
      <c r="Q1028" s="4">
        <f t="shared" ref="Q1028:Q1091" si="32">B1028*1</f>
        <v>45996</v>
      </c>
      <c r="R1028" s="5">
        <f t="shared" ref="R1028:R1091" si="33">N1028-O1028</f>
        <v>137079</v>
      </c>
      <c r="S1028" s="5" t="str">
        <f>VLOOKUP(A1028,コード等整理!$A$3:$C$17,2,FALSE)</f>
        <v>PL</v>
      </c>
      <c r="T1028" s="3">
        <f>VLOOKUP(A1028,コード等整理!$A$3:$C$17,3,FALSE)</f>
        <v>140</v>
      </c>
    </row>
    <row r="1029" spans="1:20" x14ac:dyDescent="0.25">
      <c r="A1029" s="3" t="s">
        <v>21</v>
      </c>
      <c r="B1029" s="3" t="s">
        <v>370</v>
      </c>
      <c r="C1029" s="3">
        <v>0</v>
      </c>
      <c r="D1029" s="3" t="s">
        <v>398</v>
      </c>
      <c r="E1029" s="3" t="s">
        <v>406</v>
      </c>
      <c r="F1029" s="3" t="s">
        <v>398</v>
      </c>
      <c r="G1029" s="3" t="s">
        <v>410</v>
      </c>
      <c r="H1029" s="3" t="s">
        <v>418</v>
      </c>
      <c r="I1029" s="3" t="s">
        <v>1394</v>
      </c>
      <c r="J1029" s="3" t="s">
        <v>1471</v>
      </c>
      <c r="K1029" s="3" t="s">
        <v>1482</v>
      </c>
      <c r="L1029" s="3" t="s">
        <v>1490</v>
      </c>
      <c r="M1029" s="3" t="s">
        <v>1497</v>
      </c>
      <c r="O1029" s="3">
        <v>282902</v>
      </c>
      <c r="P1029" s="3">
        <v>2380024</v>
      </c>
      <c r="Q1029" s="4">
        <f t="shared" si="32"/>
        <v>45997</v>
      </c>
      <c r="R1029" s="5">
        <f t="shared" si="33"/>
        <v>-282902</v>
      </c>
      <c r="S1029" s="5" t="str">
        <f>VLOOKUP(A1029,コード等整理!$A$3:$C$17,2,FALSE)</f>
        <v>PL</v>
      </c>
      <c r="T1029" s="3">
        <f>VLOOKUP(A1029,コード等整理!$A$3:$C$17,3,FALSE)</f>
        <v>120</v>
      </c>
    </row>
    <row r="1030" spans="1:20" x14ac:dyDescent="0.25">
      <c r="A1030" s="3" t="s">
        <v>25</v>
      </c>
      <c r="B1030" s="3" t="s">
        <v>370</v>
      </c>
      <c r="C1030" s="3">
        <v>0</v>
      </c>
      <c r="D1030" s="3" t="s">
        <v>398</v>
      </c>
      <c r="E1030" s="3" t="s">
        <v>408</v>
      </c>
      <c r="F1030" s="3" t="s">
        <v>398</v>
      </c>
      <c r="G1030" s="3" t="s">
        <v>417</v>
      </c>
      <c r="H1030" s="3" t="s">
        <v>423</v>
      </c>
      <c r="I1030" s="3" t="s">
        <v>1395</v>
      </c>
      <c r="J1030" s="3" t="s">
        <v>1470</v>
      </c>
      <c r="K1030" s="3" t="s">
        <v>1486</v>
      </c>
      <c r="L1030" s="3" t="s">
        <v>1488</v>
      </c>
      <c r="M1030" s="3" t="s">
        <v>1495</v>
      </c>
      <c r="N1030" s="3">
        <v>294299</v>
      </c>
      <c r="P1030" s="3">
        <v>2172451</v>
      </c>
      <c r="Q1030" s="4">
        <f t="shared" si="32"/>
        <v>45997</v>
      </c>
      <c r="R1030" s="5">
        <f t="shared" si="33"/>
        <v>294299</v>
      </c>
      <c r="S1030" s="5" t="str">
        <f>VLOOKUP(A1030,コード等整理!$A$3:$C$17,2,FALSE)</f>
        <v>BS</v>
      </c>
      <c r="T1030" s="3">
        <f>VLOOKUP(A1030,コード等整理!$A$3:$C$17,3,FALSE)</f>
        <v>60</v>
      </c>
    </row>
    <row r="1031" spans="1:20" x14ac:dyDescent="0.25">
      <c r="A1031" s="3" t="s">
        <v>18</v>
      </c>
      <c r="B1031" s="3" t="s">
        <v>370</v>
      </c>
      <c r="C1031" s="3">
        <v>0</v>
      </c>
      <c r="D1031" s="3" t="s">
        <v>403</v>
      </c>
      <c r="E1031" s="3" t="s">
        <v>406</v>
      </c>
      <c r="F1031" s="3" t="s">
        <v>403</v>
      </c>
      <c r="G1031" s="3" t="s">
        <v>417</v>
      </c>
      <c r="H1031" s="3" t="s">
        <v>419</v>
      </c>
      <c r="I1031" s="3" t="s">
        <v>1396</v>
      </c>
      <c r="J1031" s="3" t="s">
        <v>1474</v>
      </c>
      <c r="K1031" s="3" t="s">
        <v>1479</v>
      </c>
      <c r="L1031" s="3" t="s">
        <v>1491</v>
      </c>
      <c r="M1031" s="3" t="s">
        <v>1495</v>
      </c>
      <c r="O1031" s="3">
        <v>28577</v>
      </c>
      <c r="P1031" s="3">
        <v>1174045</v>
      </c>
      <c r="Q1031" s="4">
        <f t="shared" si="32"/>
        <v>45997</v>
      </c>
      <c r="R1031" s="5">
        <f t="shared" si="33"/>
        <v>-28577</v>
      </c>
      <c r="S1031" s="5" t="str">
        <f>VLOOKUP(A1031,コード等整理!$A$3:$C$17,2,FALSE)</f>
        <v>PL</v>
      </c>
      <c r="T1031" s="3">
        <f>VLOOKUP(A1031,コード等整理!$A$3:$C$17,3,FALSE)</f>
        <v>90</v>
      </c>
    </row>
    <row r="1032" spans="1:20" x14ac:dyDescent="0.25">
      <c r="A1032" s="3" t="s">
        <v>21</v>
      </c>
      <c r="B1032" s="3" t="s">
        <v>370</v>
      </c>
      <c r="C1032" s="3">
        <v>0</v>
      </c>
      <c r="D1032" s="3" t="s">
        <v>397</v>
      </c>
      <c r="E1032" s="3" t="s">
        <v>407</v>
      </c>
      <c r="F1032" s="3" t="s">
        <v>397</v>
      </c>
      <c r="G1032" s="3" t="s">
        <v>409</v>
      </c>
      <c r="H1032" s="3" t="s">
        <v>423</v>
      </c>
      <c r="I1032" s="3" t="s">
        <v>1397</v>
      </c>
      <c r="J1032" s="3" t="s">
        <v>1476</v>
      </c>
      <c r="K1032" s="3" t="s">
        <v>1485</v>
      </c>
      <c r="L1032" s="3" t="s">
        <v>1488</v>
      </c>
      <c r="M1032" s="3" t="s">
        <v>1498</v>
      </c>
      <c r="O1032" s="3">
        <v>146333</v>
      </c>
      <c r="P1032" s="3">
        <v>1318160</v>
      </c>
      <c r="Q1032" s="4">
        <f t="shared" si="32"/>
        <v>45997</v>
      </c>
      <c r="R1032" s="5">
        <f t="shared" si="33"/>
        <v>-146333</v>
      </c>
      <c r="S1032" s="5" t="str">
        <f>VLOOKUP(A1032,コード等整理!$A$3:$C$17,2,FALSE)</f>
        <v>PL</v>
      </c>
      <c r="T1032" s="3">
        <f>VLOOKUP(A1032,コード等整理!$A$3:$C$17,3,FALSE)</f>
        <v>120</v>
      </c>
    </row>
    <row r="1033" spans="1:20" x14ac:dyDescent="0.25">
      <c r="A1033" s="3" t="s">
        <v>24</v>
      </c>
      <c r="B1033" s="3" t="s">
        <v>371</v>
      </c>
      <c r="C1033" s="3">
        <v>0</v>
      </c>
      <c r="D1033" s="3" t="s">
        <v>399</v>
      </c>
      <c r="E1033" s="3" t="s">
        <v>407</v>
      </c>
      <c r="F1033" s="3" t="s">
        <v>399</v>
      </c>
      <c r="G1033" s="3" t="s">
        <v>416</v>
      </c>
      <c r="H1033" s="3" t="s">
        <v>423</v>
      </c>
      <c r="I1033" s="3" t="s">
        <v>1398</v>
      </c>
      <c r="J1033" s="3" t="s">
        <v>1475</v>
      </c>
      <c r="K1033" s="3" t="s">
        <v>1483</v>
      </c>
      <c r="L1033" s="3" t="s">
        <v>1489</v>
      </c>
      <c r="M1033" s="3" t="s">
        <v>1504</v>
      </c>
      <c r="N1033" s="3">
        <v>95509</v>
      </c>
      <c r="P1033" s="3">
        <v>541900</v>
      </c>
      <c r="Q1033" s="4">
        <f t="shared" si="32"/>
        <v>45998</v>
      </c>
      <c r="R1033" s="5">
        <f t="shared" si="33"/>
        <v>95509</v>
      </c>
      <c r="S1033" s="5" t="str">
        <f>VLOOKUP(A1033,コード等整理!$A$3:$C$17,2,FALSE)</f>
        <v>PL</v>
      </c>
      <c r="T1033" s="3">
        <f>VLOOKUP(A1033,コード等整理!$A$3:$C$17,3,FALSE)</f>
        <v>140</v>
      </c>
    </row>
    <row r="1034" spans="1:20" x14ac:dyDescent="0.25">
      <c r="A1034" s="3" t="s">
        <v>26</v>
      </c>
      <c r="B1034" s="3" t="s">
        <v>372</v>
      </c>
      <c r="C1034" s="3">
        <v>0</v>
      </c>
      <c r="D1034" s="3" t="s">
        <v>402</v>
      </c>
      <c r="E1034" s="3" t="s">
        <v>408</v>
      </c>
      <c r="F1034" s="3" t="s">
        <v>402</v>
      </c>
      <c r="G1034" s="3" t="s">
        <v>415</v>
      </c>
      <c r="H1034" s="3" t="s">
        <v>424</v>
      </c>
      <c r="I1034" s="3" t="s">
        <v>1399</v>
      </c>
      <c r="J1034" s="3" t="s">
        <v>1468</v>
      </c>
      <c r="K1034" s="3" t="s">
        <v>1484</v>
      </c>
      <c r="L1034" s="3" t="s">
        <v>19</v>
      </c>
      <c r="M1034" s="3" t="s">
        <v>1500</v>
      </c>
      <c r="N1034" s="3">
        <v>286438</v>
      </c>
      <c r="P1034" s="3">
        <v>1204480</v>
      </c>
      <c r="Q1034" s="4">
        <f t="shared" si="32"/>
        <v>45999</v>
      </c>
      <c r="R1034" s="5">
        <f t="shared" si="33"/>
        <v>286438</v>
      </c>
      <c r="S1034" s="5" t="str">
        <f>VLOOKUP(A1034,コード等整理!$A$3:$C$17,2,FALSE)</f>
        <v>BS</v>
      </c>
      <c r="T1034" s="3">
        <f>VLOOKUP(A1034,コード等整理!$A$3:$C$17,3,FALSE)</f>
        <v>30</v>
      </c>
    </row>
    <row r="1035" spans="1:20" x14ac:dyDescent="0.25">
      <c r="A1035" s="3" t="s">
        <v>17</v>
      </c>
      <c r="B1035" s="3" t="s">
        <v>372</v>
      </c>
      <c r="C1035" s="3">
        <v>0</v>
      </c>
      <c r="D1035" s="3" t="s">
        <v>403</v>
      </c>
      <c r="E1035" s="3" t="s">
        <v>406</v>
      </c>
      <c r="F1035" s="3" t="s">
        <v>403</v>
      </c>
      <c r="G1035" s="3" t="s">
        <v>412</v>
      </c>
      <c r="H1035" s="3" t="s">
        <v>423</v>
      </c>
      <c r="I1035" s="3" t="s">
        <v>1400</v>
      </c>
      <c r="J1035" s="3" t="s">
        <v>1475</v>
      </c>
      <c r="K1035" s="3" t="s">
        <v>1479</v>
      </c>
      <c r="L1035" s="3" t="s">
        <v>1494</v>
      </c>
      <c r="M1035" s="3" t="s">
        <v>1503</v>
      </c>
      <c r="O1035" s="3">
        <v>412545</v>
      </c>
      <c r="P1035" s="3">
        <v>623613</v>
      </c>
      <c r="Q1035" s="4">
        <f t="shared" si="32"/>
        <v>45999</v>
      </c>
      <c r="R1035" s="5">
        <f t="shared" si="33"/>
        <v>-412545</v>
      </c>
      <c r="S1035" s="5" t="str">
        <f>VLOOKUP(A1035,コード等整理!$A$3:$C$17,2,FALSE)</f>
        <v>PL</v>
      </c>
      <c r="T1035" s="3">
        <f>VLOOKUP(A1035,コード等整理!$A$3:$C$17,3,FALSE)</f>
        <v>150</v>
      </c>
    </row>
    <row r="1036" spans="1:20" x14ac:dyDescent="0.25">
      <c r="A1036" s="3" t="s">
        <v>23</v>
      </c>
      <c r="B1036" s="3" t="s">
        <v>373</v>
      </c>
      <c r="C1036" s="3">
        <v>0</v>
      </c>
      <c r="D1036" s="3" t="s">
        <v>401</v>
      </c>
      <c r="E1036" s="3" t="s">
        <v>406</v>
      </c>
      <c r="F1036" s="3" t="s">
        <v>401</v>
      </c>
      <c r="G1036" s="3" t="s">
        <v>417</v>
      </c>
      <c r="H1036" s="3" t="s">
        <v>422</v>
      </c>
      <c r="I1036" s="3" t="s">
        <v>1401</v>
      </c>
      <c r="J1036" s="3" t="s">
        <v>1468</v>
      </c>
      <c r="K1036" s="3" t="s">
        <v>1480</v>
      </c>
      <c r="L1036" s="3" t="s">
        <v>1488</v>
      </c>
      <c r="M1036" s="3" t="s">
        <v>1502</v>
      </c>
      <c r="O1036" s="3">
        <v>140643</v>
      </c>
      <c r="P1036" s="3">
        <v>2790833</v>
      </c>
      <c r="Q1036" s="4">
        <f t="shared" si="32"/>
        <v>46000</v>
      </c>
      <c r="R1036" s="5">
        <f t="shared" si="33"/>
        <v>-140643</v>
      </c>
      <c r="S1036" s="5" t="str">
        <f>VLOOKUP(A1036,コード等整理!$A$3:$C$17,2,FALSE)</f>
        <v>PL</v>
      </c>
      <c r="T1036" s="3">
        <f>VLOOKUP(A1036,コード等整理!$A$3:$C$17,3,FALSE)</f>
        <v>130</v>
      </c>
    </row>
    <row r="1037" spans="1:20" x14ac:dyDescent="0.25">
      <c r="A1037" s="3" t="s">
        <v>21</v>
      </c>
      <c r="B1037" s="3" t="s">
        <v>373</v>
      </c>
      <c r="C1037" s="3">
        <v>0</v>
      </c>
      <c r="D1037" s="3" t="s">
        <v>403</v>
      </c>
      <c r="E1037" s="3" t="s">
        <v>406</v>
      </c>
      <c r="F1037" s="3" t="s">
        <v>403</v>
      </c>
      <c r="G1037" s="3" t="s">
        <v>412</v>
      </c>
      <c r="H1037" s="3" t="s">
        <v>422</v>
      </c>
      <c r="I1037" s="3" t="s">
        <v>1402</v>
      </c>
      <c r="J1037" s="3" t="s">
        <v>1475</v>
      </c>
      <c r="K1037" s="3" t="s">
        <v>1478</v>
      </c>
      <c r="L1037" s="3" t="s">
        <v>1487</v>
      </c>
      <c r="M1037" s="3" t="s">
        <v>1503</v>
      </c>
      <c r="N1037" s="3">
        <v>370168</v>
      </c>
      <c r="P1037" s="3">
        <v>962737</v>
      </c>
      <c r="Q1037" s="4">
        <f t="shared" si="32"/>
        <v>46000</v>
      </c>
      <c r="R1037" s="5">
        <f t="shared" si="33"/>
        <v>370168</v>
      </c>
      <c r="S1037" s="5" t="str">
        <f>VLOOKUP(A1037,コード等整理!$A$3:$C$17,2,FALSE)</f>
        <v>PL</v>
      </c>
      <c r="T1037" s="3">
        <f>VLOOKUP(A1037,コード等整理!$A$3:$C$17,3,FALSE)</f>
        <v>120</v>
      </c>
    </row>
    <row r="1038" spans="1:20" x14ac:dyDescent="0.25">
      <c r="A1038" s="3" t="s">
        <v>25</v>
      </c>
      <c r="B1038" s="3" t="s">
        <v>373</v>
      </c>
      <c r="C1038" s="3">
        <v>0</v>
      </c>
      <c r="D1038" s="3" t="s">
        <v>399</v>
      </c>
      <c r="E1038" s="3" t="s">
        <v>408</v>
      </c>
      <c r="F1038" s="3" t="s">
        <v>399</v>
      </c>
      <c r="G1038" s="3" t="s">
        <v>417</v>
      </c>
      <c r="H1038" s="3" t="s">
        <v>419</v>
      </c>
      <c r="I1038" s="3" t="s">
        <v>1403</v>
      </c>
      <c r="J1038" s="3" t="s">
        <v>1476</v>
      </c>
      <c r="K1038" s="3" t="s">
        <v>1486</v>
      </c>
      <c r="L1038" s="3" t="s">
        <v>1494</v>
      </c>
      <c r="M1038" s="3" t="s">
        <v>1501</v>
      </c>
      <c r="N1038" s="3">
        <v>262639</v>
      </c>
      <c r="P1038" s="3">
        <v>1092602</v>
      </c>
      <c r="Q1038" s="4">
        <f t="shared" si="32"/>
        <v>46000</v>
      </c>
      <c r="R1038" s="5">
        <f t="shared" si="33"/>
        <v>262639</v>
      </c>
      <c r="S1038" s="5" t="str">
        <f>VLOOKUP(A1038,コード等整理!$A$3:$C$17,2,FALSE)</f>
        <v>BS</v>
      </c>
      <c r="T1038" s="3">
        <f>VLOOKUP(A1038,コード等整理!$A$3:$C$17,3,FALSE)</f>
        <v>60</v>
      </c>
    </row>
    <row r="1039" spans="1:20" x14ac:dyDescent="0.25">
      <c r="A1039" s="3" t="s">
        <v>25</v>
      </c>
      <c r="B1039" s="3" t="s">
        <v>373</v>
      </c>
      <c r="C1039" s="3">
        <v>0</v>
      </c>
      <c r="D1039" s="3" t="s">
        <v>400</v>
      </c>
      <c r="E1039" s="3" t="s">
        <v>408</v>
      </c>
      <c r="F1039" s="3" t="s">
        <v>400</v>
      </c>
      <c r="G1039" s="3" t="s">
        <v>414</v>
      </c>
      <c r="H1039" s="3" t="s">
        <v>424</v>
      </c>
      <c r="I1039" s="3" t="s">
        <v>1404</v>
      </c>
      <c r="J1039" s="3" t="s">
        <v>1475</v>
      </c>
      <c r="K1039" s="3" t="s">
        <v>1485</v>
      </c>
      <c r="L1039" s="3" t="s">
        <v>1492</v>
      </c>
      <c r="M1039" s="3" t="s">
        <v>1495</v>
      </c>
      <c r="O1039" s="3">
        <v>329951</v>
      </c>
      <c r="P1039" s="3">
        <v>1982418</v>
      </c>
      <c r="Q1039" s="4">
        <f t="shared" si="32"/>
        <v>46000</v>
      </c>
      <c r="R1039" s="5">
        <f t="shared" si="33"/>
        <v>-329951</v>
      </c>
      <c r="S1039" s="5" t="str">
        <f>VLOOKUP(A1039,コード等整理!$A$3:$C$17,2,FALSE)</f>
        <v>BS</v>
      </c>
      <c r="T1039" s="3">
        <f>VLOOKUP(A1039,コード等整理!$A$3:$C$17,3,FALSE)</f>
        <v>60</v>
      </c>
    </row>
    <row r="1040" spans="1:20" x14ac:dyDescent="0.25">
      <c r="A1040" s="3" t="s">
        <v>21</v>
      </c>
      <c r="B1040" s="3" t="s">
        <v>373</v>
      </c>
      <c r="C1040" s="3">
        <v>0</v>
      </c>
      <c r="D1040" s="3" t="s">
        <v>401</v>
      </c>
      <c r="E1040" s="3" t="s">
        <v>408</v>
      </c>
      <c r="F1040" s="3" t="s">
        <v>401</v>
      </c>
      <c r="G1040" s="3" t="s">
        <v>417</v>
      </c>
      <c r="H1040" s="3" t="s">
        <v>422</v>
      </c>
      <c r="I1040" s="3" t="s">
        <v>1405</v>
      </c>
      <c r="J1040" s="3" t="s">
        <v>1467</v>
      </c>
      <c r="K1040" s="3" t="s">
        <v>1477</v>
      </c>
      <c r="L1040" s="3" t="s">
        <v>1494</v>
      </c>
      <c r="M1040" s="3" t="s">
        <v>1496</v>
      </c>
      <c r="N1040" s="3">
        <v>111871</v>
      </c>
      <c r="P1040" s="3">
        <v>1476049</v>
      </c>
      <c r="Q1040" s="4">
        <f t="shared" si="32"/>
        <v>46000</v>
      </c>
      <c r="R1040" s="5">
        <f t="shared" si="33"/>
        <v>111871</v>
      </c>
      <c r="S1040" s="5" t="str">
        <f>VLOOKUP(A1040,コード等整理!$A$3:$C$17,2,FALSE)</f>
        <v>PL</v>
      </c>
      <c r="T1040" s="3">
        <f>VLOOKUP(A1040,コード等整理!$A$3:$C$17,3,FALSE)</f>
        <v>120</v>
      </c>
    </row>
    <row r="1041" spans="1:20" x14ac:dyDescent="0.25">
      <c r="A1041" s="3" t="s">
        <v>23</v>
      </c>
      <c r="B1041" s="3" t="s">
        <v>374</v>
      </c>
      <c r="C1041" s="3">
        <v>0</v>
      </c>
      <c r="D1041" s="3" t="s">
        <v>402</v>
      </c>
      <c r="E1041" s="3" t="s">
        <v>408</v>
      </c>
      <c r="F1041" s="3" t="s">
        <v>402</v>
      </c>
      <c r="G1041" s="3" t="s">
        <v>409</v>
      </c>
      <c r="H1041" s="3" t="s">
        <v>419</v>
      </c>
      <c r="I1041" s="3" t="s">
        <v>1406</v>
      </c>
      <c r="J1041" s="3" t="s">
        <v>1472</v>
      </c>
      <c r="K1041" s="3" t="s">
        <v>1477</v>
      </c>
      <c r="L1041" s="3" t="s">
        <v>1492</v>
      </c>
      <c r="M1041" s="3" t="s">
        <v>1501</v>
      </c>
      <c r="N1041" s="3">
        <v>434203</v>
      </c>
      <c r="P1041" s="3">
        <v>1411104</v>
      </c>
      <c r="Q1041" s="4">
        <f t="shared" si="32"/>
        <v>46001</v>
      </c>
      <c r="R1041" s="5">
        <f t="shared" si="33"/>
        <v>434203</v>
      </c>
      <c r="S1041" s="5" t="str">
        <f>VLOOKUP(A1041,コード等整理!$A$3:$C$17,2,FALSE)</f>
        <v>PL</v>
      </c>
      <c r="T1041" s="3">
        <f>VLOOKUP(A1041,コード等整理!$A$3:$C$17,3,FALSE)</f>
        <v>130</v>
      </c>
    </row>
    <row r="1042" spans="1:20" x14ac:dyDescent="0.25">
      <c r="A1042" s="3" t="s">
        <v>17</v>
      </c>
      <c r="B1042" s="3" t="s">
        <v>374</v>
      </c>
      <c r="C1042" s="3">
        <v>0</v>
      </c>
      <c r="D1042" s="3" t="s">
        <v>404</v>
      </c>
      <c r="E1042" s="3" t="s">
        <v>408</v>
      </c>
      <c r="F1042" s="3" t="s">
        <v>404</v>
      </c>
      <c r="G1042" s="3" t="s">
        <v>416</v>
      </c>
      <c r="H1042" s="3" t="s">
        <v>419</v>
      </c>
      <c r="I1042" s="3" t="s">
        <v>1407</v>
      </c>
      <c r="J1042" s="3" t="s">
        <v>1467</v>
      </c>
      <c r="K1042" s="3" t="s">
        <v>1483</v>
      </c>
      <c r="L1042" s="3" t="s">
        <v>19</v>
      </c>
      <c r="M1042" s="3" t="s">
        <v>1496</v>
      </c>
      <c r="O1042" s="3">
        <v>239549</v>
      </c>
      <c r="P1042" s="3">
        <v>2381990</v>
      </c>
      <c r="Q1042" s="4">
        <f t="shared" si="32"/>
        <v>46001</v>
      </c>
      <c r="R1042" s="5">
        <f t="shared" si="33"/>
        <v>-239549</v>
      </c>
      <c r="S1042" s="5" t="str">
        <f>VLOOKUP(A1042,コード等整理!$A$3:$C$17,2,FALSE)</f>
        <v>PL</v>
      </c>
      <c r="T1042" s="3">
        <f>VLOOKUP(A1042,コード等整理!$A$3:$C$17,3,FALSE)</f>
        <v>150</v>
      </c>
    </row>
    <row r="1043" spans="1:20" x14ac:dyDescent="0.25">
      <c r="A1043" s="3" t="s">
        <v>25</v>
      </c>
      <c r="B1043" s="3" t="s">
        <v>374</v>
      </c>
      <c r="C1043" s="3">
        <v>0</v>
      </c>
      <c r="D1043" s="3" t="s">
        <v>402</v>
      </c>
      <c r="E1043" s="3" t="s">
        <v>408</v>
      </c>
      <c r="F1043" s="3" t="s">
        <v>402</v>
      </c>
      <c r="G1043" s="3" t="s">
        <v>414</v>
      </c>
      <c r="H1043" s="3" t="s">
        <v>424</v>
      </c>
      <c r="I1043" s="3" t="s">
        <v>1408</v>
      </c>
      <c r="J1043" s="3" t="s">
        <v>1470</v>
      </c>
      <c r="K1043" s="3" t="s">
        <v>1483</v>
      </c>
      <c r="L1043" s="3" t="s">
        <v>19</v>
      </c>
      <c r="M1043" s="3" t="s">
        <v>1495</v>
      </c>
      <c r="O1043" s="3">
        <v>123314</v>
      </c>
      <c r="P1043" s="3">
        <v>2874949</v>
      </c>
      <c r="Q1043" s="4">
        <f t="shared" si="32"/>
        <v>46001</v>
      </c>
      <c r="R1043" s="5">
        <f t="shared" si="33"/>
        <v>-123314</v>
      </c>
      <c r="S1043" s="5" t="str">
        <f>VLOOKUP(A1043,コード等整理!$A$3:$C$17,2,FALSE)</f>
        <v>BS</v>
      </c>
      <c r="T1043" s="3">
        <f>VLOOKUP(A1043,コード等整理!$A$3:$C$17,3,FALSE)</f>
        <v>60</v>
      </c>
    </row>
    <row r="1044" spans="1:20" x14ac:dyDescent="0.25">
      <c r="A1044" s="3" t="s">
        <v>19</v>
      </c>
      <c r="B1044" s="3" t="s">
        <v>374</v>
      </c>
      <c r="C1044" s="3">
        <v>0</v>
      </c>
      <c r="D1044" s="3" t="s">
        <v>401</v>
      </c>
      <c r="E1044" s="3" t="s">
        <v>407</v>
      </c>
      <c r="F1044" s="3" t="s">
        <v>401</v>
      </c>
      <c r="G1044" s="3" t="s">
        <v>413</v>
      </c>
      <c r="H1044" s="3" t="s">
        <v>422</v>
      </c>
      <c r="I1044" s="3" t="s">
        <v>1409</v>
      </c>
      <c r="J1044" s="3" t="s">
        <v>1471</v>
      </c>
      <c r="K1044" s="3" t="s">
        <v>1478</v>
      </c>
      <c r="L1044" s="3" t="s">
        <v>1490</v>
      </c>
      <c r="M1044" s="3" t="s">
        <v>1497</v>
      </c>
      <c r="O1044" s="3">
        <v>148366</v>
      </c>
      <c r="P1044" s="3">
        <v>2250560</v>
      </c>
      <c r="Q1044" s="4">
        <f t="shared" si="32"/>
        <v>46001</v>
      </c>
      <c r="R1044" s="5">
        <f t="shared" si="33"/>
        <v>-148366</v>
      </c>
      <c r="S1044" s="5" t="str">
        <f>VLOOKUP(A1044,コード等整理!$A$3:$C$17,2,FALSE)</f>
        <v>PL</v>
      </c>
      <c r="T1044" s="3">
        <f>VLOOKUP(A1044,コード等整理!$A$3:$C$17,3,FALSE)</f>
        <v>100</v>
      </c>
    </row>
    <row r="1045" spans="1:20" x14ac:dyDescent="0.25">
      <c r="A1045" s="3" t="s">
        <v>23</v>
      </c>
      <c r="B1045" s="3" t="s">
        <v>375</v>
      </c>
      <c r="C1045" s="3">
        <v>0</v>
      </c>
      <c r="D1045" s="3" t="s">
        <v>396</v>
      </c>
      <c r="E1045" s="3" t="s">
        <v>408</v>
      </c>
      <c r="F1045" s="3" t="s">
        <v>396</v>
      </c>
      <c r="G1045" s="3" t="s">
        <v>24</v>
      </c>
      <c r="H1045" s="3" t="s">
        <v>419</v>
      </c>
      <c r="I1045" s="3" t="s">
        <v>689</v>
      </c>
      <c r="J1045" s="3" t="s">
        <v>1469</v>
      </c>
      <c r="K1045" s="3" t="s">
        <v>1480</v>
      </c>
      <c r="L1045" s="3" t="s">
        <v>1488</v>
      </c>
      <c r="M1045" s="3" t="s">
        <v>1497</v>
      </c>
      <c r="O1045" s="3">
        <v>49720</v>
      </c>
      <c r="P1045" s="3">
        <v>2931730</v>
      </c>
      <c r="Q1045" s="4">
        <f t="shared" si="32"/>
        <v>46002</v>
      </c>
      <c r="R1045" s="5">
        <f t="shared" si="33"/>
        <v>-49720</v>
      </c>
      <c r="S1045" s="5" t="str">
        <f>VLOOKUP(A1045,コード等整理!$A$3:$C$17,2,FALSE)</f>
        <v>PL</v>
      </c>
      <c r="T1045" s="3">
        <f>VLOOKUP(A1045,コード等整理!$A$3:$C$17,3,FALSE)</f>
        <v>130</v>
      </c>
    </row>
    <row r="1046" spans="1:20" x14ac:dyDescent="0.25">
      <c r="A1046" s="3" t="s">
        <v>20</v>
      </c>
      <c r="B1046" s="3" t="s">
        <v>375</v>
      </c>
      <c r="C1046" s="3">
        <v>0</v>
      </c>
      <c r="D1046" s="3" t="s">
        <v>400</v>
      </c>
      <c r="E1046" s="3" t="s">
        <v>406</v>
      </c>
      <c r="F1046" s="3" t="s">
        <v>400</v>
      </c>
      <c r="G1046" s="3" t="s">
        <v>414</v>
      </c>
      <c r="H1046" s="3" t="s">
        <v>423</v>
      </c>
      <c r="I1046" s="3" t="s">
        <v>1410</v>
      </c>
      <c r="J1046" s="3" t="s">
        <v>1468</v>
      </c>
      <c r="K1046" s="3" t="s">
        <v>1481</v>
      </c>
      <c r="L1046" s="3" t="s">
        <v>1490</v>
      </c>
      <c r="M1046" s="3" t="s">
        <v>1496</v>
      </c>
      <c r="N1046" s="3">
        <v>229546</v>
      </c>
      <c r="P1046" s="3">
        <v>823991</v>
      </c>
      <c r="Q1046" s="4">
        <f t="shared" si="32"/>
        <v>46002</v>
      </c>
      <c r="R1046" s="5">
        <f t="shared" si="33"/>
        <v>229546</v>
      </c>
      <c r="S1046" s="5" t="str">
        <f>VLOOKUP(A1046,コード等整理!$A$3:$C$17,2,FALSE)</f>
        <v>PL</v>
      </c>
      <c r="T1046" s="3">
        <f>VLOOKUP(A1046,コード等整理!$A$3:$C$17,3,FALSE)</f>
        <v>110</v>
      </c>
    </row>
    <row r="1047" spans="1:20" x14ac:dyDescent="0.25">
      <c r="A1047" s="3" t="s">
        <v>22</v>
      </c>
      <c r="B1047" s="3" t="s">
        <v>376</v>
      </c>
      <c r="C1047" s="3">
        <v>0</v>
      </c>
      <c r="D1047" s="3" t="s">
        <v>396</v>
      </c>
      <c r="E1047" s="3" t="s">
        <v>408</v>
      </c>
      <c r="F1047" s="3" t="s">
        <v>396</v>
      </c>
      <c r="G1047" s="3" t="s">
        <v>415</v>
      </c>
      <c r="H1047" s="3" t="s">
        <v>422</v>
      </c>
      <c r="I1047" s="3" t="s">
        <v>1358</v>
      </c>
      <c r="J1047" s="3" t="s">
        <v>1476</v>
      </c>
      <c r="K1047" s="3" t="s">
        <v>1486</v>
      </c>
      <c r="L1047" s="3" t="s">
        <v>1491</v>
      </c>
      <c r="M1047" s="3" t="s">
        <v>1499</v>
      </c>
      <c r="N1047" s="3">
        <v>248136</v>
      </c>
      <c r="P1047" s="3">
        <v>1403049</v>
      </c>
      <c r="Q1047" s="4">
        <f t="shared" si="32"/>
        <v>46003</v>
      </c>
      <c r="R1047" s="5">
        <f t="shared" si="33"/>
        <v>248136</v>
      </c>
      <c r="S1047" s="5" t="str">
        <f>VLOOKUP(A1047,コード等整理!$A$3:$C$17,2,FALSE)</f>
        <v>BS</v>
      </c>
      <c r="T1047" s="3">
        <f>VLOOKUP(A1047,コード等整理!$A$3:$C$17,3,FALSE)</f>
        <v>10</v>
      </c>
    </row>
    <row r="1048" spans="1:20" x14ac:dyDescent="0.25">
      <c r="A1048" s="3" t="s">
        <v>26</v>
      </c>
      <c r="B1048" s="3" t="s">
        <v>377</v>
      </c>
      <c r="C1048" s="3">
        <v>0</v>
      </c>
      <c r="D1048" s="3" t="s">
        <v>403</v>
      </c>
      <c r="E1048" s="3" t="s">
        <v>408</v>
      </c>
      <c r="F1048" s="3" t="s">
        <v>403</v>
      </c>
      <c r="G1048" s="3" t="s">
        <v>411</v>
      </c>
      <c r="H1048" s="3" t="s">
        <v>424</v>
      </c>
      <c r="I1048" s="3" t="s">
        <v>1411</v>
      </c>
      <c r="J1048" s="3" t="s">
        <v>1471</v>
      </c>
      <c r="K1048" s="3" t="s">
        <v>1480</v>
      </c>
      <c r="L1048" s="3" t="s">
        <v>19</v>
      </c>
      <c r="M1048" s="3" t="s">
        <v>1499</v>
      </c>
      <c r="O1048" s="3">
        <v>333701</v>
      </c>
      <c r="P1048" s="3">
        <v>1455209</v>
      </c>
      <c r="Q1048" s="4">
        <f t="shared" si="32"/>
        <v>46004</v>
      </c>
      <c r="R1048" s="5">
        <f t="shared" si="33"/>
        <v>-333701</v>
      </c>
      <c r="S1048" s="5" t="str">
        <f>VLOOKUP(A1048,コード等整理!$A$3:$C$17,2,FALSE)</f>
        <v>BS</v>
      </c>
      <c r="T1048" s="3">
        <f>VLOOKUP(A1048,コード等整理!$A$3:$C$17,3,FALSE)</f>
        <v>30</v>
      </c>
    </row>
    <row r="1049" spans="1:20" x14ac:dyDescent="0.25">
      <c r="A1049" s="3" t="s">
        <v>22</v>
      </c>
      <c r="B1049" s="3" t="s">
        <v>377</v>
      </c>
      <c r="C1049" s="3">
        <v>0</v>
      </c>
      <c r="D1049" s="3" t="s">
        <v>404</v>
      </c>
      <c r="E1049" s="3" t="s">
        <v>406</v>
      </c>
      <c r="F1049" s="3" t="s">
        <v>404</v>
      </c>
      <c r="G1049" s="3" t="s">
        <v>416</v>
      </c>
      <c r="H1049" s="3" t="s">
        <v>418</v>
      </c>
      <c r="I1049" s="3" t="s">
        <v>1412</v>
      </c>
      <c r="J1049" s="3" t="s">
        <v>1473</v>
      </c>
      <c r="K1049" s="3" t="s">
        <v>1484</v>
      </c>
      <c r="L1049" s="3" t="s">
        <v>1489</v>
      </c>
      <c r="M1049" s="3" t="s">
        <v>1501</v>
      </c>
      <c r="N1049" s="3">
        <v>121915</v>
      </c>
      <c r="P1049" s="3">
        <v>2859854</v>
      </c>
      <c r="Q1049" s="4">
        <f t="shared" si="32"/>
        <v>46004</v>
      </c>
      <c r="R1049" s="5">
        <f t="shared" si="33"/>
        <v>121915</v>
      </c>
      <c r="S1049" s="5" t="str">
        <f>VLOOKUP(A1049,コード等整理!$A$3:$C$17,2,FALSE)</f>
        <v>BS</v>
      </c>
      <c r="T1049" s="3">
        <f>VLOOKUP(A1049,コード等整理!$A$3:$C$17,3,FALSE)</f>
        <v>10</v>
      </c>
    </row>
    <row r="1050" spans="1:20" x14ac:dyDescent="0.25">
      <c r="A1050" s="3" t="s">
        <v>30</v>
      </c>
      <c r="B1050" s="3" t="s">
        <v>377</v>
      </c>
      <c r="C1050" s="3">
        <v>0</v>
      </c>
      <c r="D1050" s="3" t="s">
        <v>398</v>
      </c>
      <c r="E1050" s="3" t="s">
        <v>408</v>
      </c>
      <c r="F1050" s="3" t="s">
        <v>398</v>
      </c>
      <c r="G1050" s="3" t="s">
        <v>417</v>
      </c>
      <c r="H1050" s="3" t="s">
        <v>424</v>
      </c>
      <c r="I1050" s="3" t="s">
        <v>1413</v>
      </c>
      <c r="J1050" s="3" t="s">
        <v>1470</v>
      </c>
      <c r="K1050" s="3" t="s">
        <v>1482</v>
      </c>
      <c r="L1050" s="3" t="s">
        <v>1487</v>
      </c>
      <c r="M1050" s="3" t="s">
        <v>1499</v>
      </c>
      <c r="O1050" s="3">
        <v>318339</v>
      </c>
      <c r="P1050" s="3">
        <v>1675372</v>
      </c>
      <c r="Q1050" s="4">
        <f t="shared" si="32"/>
        <v>46004</v>
      </c>
      <c r="R1050" s="5">
        <f t="shared" si="33"/>
        <v>-318339</v>
      </c>
      <c r="S1050" s="5" t="str">
        <f>VLOOKUP(A1050,コード等整理!$A$3:$C$17,2,FALSE)</f>
        <v>PL</v>
      </c>
      <c r="T1050" s="3">
        <f>VLOOKUP(A1050,コード等整理!$A$3:$C$17,3,FALSE)</f>
        <v>70</v>
      </c>
    </row>
    <row r="1051" spans="1:20" x14ac:dyDescent="0.25">
      <c r="A1051" s="3" t="s">
        <v>18</v>
      </c>
      <c r="B1051" s="3" t="s">
        <v>377</v>
      </c>
      <c r="C1051" s="3">
        <v>0</v>
      </c>
      <c r="D1051" s="3" t="s">
        <v>404</v>
      </c>
      <c r="E1051" s="3" t="s">
        <v>406</v>
      </c>
      <c r="F1051" s="3" t="s">
        <v>404</v>
      </c>
      <c r="G1051" s="3" t="s">
        <v>417</v>
      </c>
      <c r="H1051" s="3" t="s">
        <v>422</v>
      </c>
      <c r="I1051" s="3" t="s">
        <v>1414</v>
      </c>
      <c r="J1051" s="3" t="s">
        <v>1472</v>
      </c>
      <c r="K1051" s="3" t="s">
        <v>1479</v>
      </c>
      <c r="L1051" s="3" t="s">
        <v>1490</v>
      </c>
      <c r="M1051" s="3" t="s">
        <v>1496</v>
      </c>
      <c r="N1051" s="3">
        <v>481403</v>
      </c>
      <c r="P1051" s="3">
        <v>1995219</v>
      </c>
      <c r="Q1051" s="4">
        <f t="shared" si="32"/>
        <v>46004</v>
      </c>
      <c r="R1051" s="5">
        <f t="shared" si="33"/>
        <v>481403</v>
      </c>
      <c r="S1051" s="5" t="str">
        <f>VLOOKUP(A1051,コード等整理!$A$3:$C$17,2,FALSE)</f>
        <v>PL</v>
      </c>
      <c r="T1051" s="3">
        <f>VLOOKUP(A1051,コード等整理!$A$3:$C$17,3,FALSE)</f>
        <v>90</v>
      </c>
    </row>
    <row r="1052" spans="1:20" x14ac:dyDescent="0.25">
      <c r="A1052" s="3" t="s">
        <v>26</v>
      </c>
      <c r="B1052" s="3" t="s">
        <v>378</v>
      </c>
      <c r="C1052" s="3">
        <v>0</v>
      </c>
      <c r="D1052" s="3" t="s">
        <v>396</v>
      </c>
      <c r="E1052" s="3" t="s">
        <v>406</v>
      </c>
      <c r="F1052" s="3" t="s">
        <v>396</v>
      </c>
      <c r="G1052" s="3" t="s">
        <v>413</v>
      </c>
      <c r="H1052" s="3" t="s">
        <v>419</v>
      </c>
      <c r="I1052" s="3" t="s">
        <v>1415</v>
      </c>
      <c r="J1052" s="3" t="s">
        <v>1469</v>
      </c>
      <c r="K1052" s="3" t="s">
        <v>1484</v>
      </c>
      <c r="L1052" s="3" t="s">
        <v>21</v>
      </c>
      <c r="M1052" s="3" t="s">
        <v>1498</v>
      </c>
      <c r="O1052" s="3">
        <v>14190</v>
      </c>
      <c r="P1052" s="3">
        <v>2501482</v>
      </c>
      <c r="Q1052" s="4">
        <f t="shared" si="32"/>
        <v>46005</v>
      </c>
      <c r="R1052" s="5">
        <f t="shared" si="33"/>
        <v>-14190</v>
      </c>
      <c r="S1052" s="5" t="str">
        <f>VLOOKUP(A1052,コード等整理!$A$3:$C$17,2,FALSE)</f>
        <v>BS</v>
      </c>
      <c r="T1052" s="3">
        <f>VLOOKUP(A1052,コード等整理!$A$3:$C$17,3,FALSE)</f>
        <v>30</v>
      </c>
    </row>
    <row r="1053" spans="1:20" x14ac:dyDescent="0.25">
      <c r="A1053" s="3" t="s">
        <v>18</v>
      </c>
      <c r="B1053" s="3" t="s">
        <v>378</v>
      </c>
      <c r="C1053" s="3">
        <v>0</v>
      </c>
      <c r="D1053" s="3" t="s">
        <v>399</v>
      </c>
      <c r="E1053" s="3" t="s">
        <v>408</v>
      </c>
      <c r="F1053" s="3" t="s">
        <v>399</v>
      </c>
      <c r="G1053" s="3" t="s">
        <v>409</v>
      </c>
      <c r="H1053" s="3" t="s">
        <v>420</v>
      </c>
      <c r="I1053" s="3" t="s">
        <v>713</v>
      </c>
      <c r="J1053" s="3" t="s">
        <v>1470</v>
      </c>
      <c r="K1053" s="3" t="s">
        <v>1483</v>
      </c>
      <c r="L1053" s="3" t="s">
        <v>19</v>
      </c>
      <c r="M1053" s="3" t="s">
        <v>1497</v>
      </c>
      <c r="N1053" s="3">
        <v>482931</v>
      </c>
      <c r="P1053" s="3">
        <v>2862872</v>
      </c>
      <c r="Q1053" s="4">
        <f t="shared" si="32"/>
        <v>46005</v>
      </c>
      <c r="R1053" s="5">
        <f t="shared" si="33"/>
        <v>482931</v>
      </c>
      <c r="S1053" s="5" t="str">
        <f>VLOOKUP(A1053,コード等整理!$A$3:$C$17,2,FALSE)</f>
        <v>PL</v>
      </c>
      <c r="T1053" s="3">
        <f>VLOOKUP(A1053,コード等整理!$A$3:$C$17,3,FALSE)</f>
        <v>90</v>
      </c>
    </row>
    <row r="1054" spans="1:20" x14ac:dyDescent="0.25">
      <c r="A1054" s="3" t="s">
        <v>26</v>
      </c>
      <c r="B1054" s="3" t="s">
        <v>379</v>
      </c>
      <c r="C1054" s="3">
        <v>0</v>
      </c>
      <c r="D1054" s="3" t="s">
        <v>397</v>
      </c>
      <c r="E1054" s="3" t="s">
        <v>408</v>
      </c>
      <c r="F1054" s="3" t="s">
        <v>397</v>
      </c>
      <c r="G1054" s="3" t="s">
        <v>413</v>
      </c>
      <c r="H1054" s="3" t="s">
        <v>421</v>
      </c>
      <c r="I1054" s="3" t="s">
        <v>1416</v>
      </c>
      <c r="J1054" s="3" t="s">
        <v>1476</v>
      </c>
      <c r="K1054" s="3" t="s">
        <v>1486</v>
      </c>
      <c r="L1054" s="3" t="s">
        <v>1493</v>
      </c>
      <c r="M1054" s="3" t="s">
        <v>1498</v>
      </c>
      <c r="O1054" s="3">
        <v>67652</v>
      </c>
      <c r="P1054" s="3">
        <v>2105108</v>
      </c>
      <c r="Q1054" s="4">
        <f t="shared" si="32"/>
        <v>46006</v>
      </c>
      <c r="R1054" s="5">
        <f t="shared" si="33"/>
        <v>-67652</v>
      </c>
      <c r="S1054" s="5" t="str">
        <f>VLOOKUP(A1054,コード等整理!$A$3:$C$17,2,FALSE)</f>
        <v>BS</v>
      </c>
      <c r="T1054" s="3">
        <f>VLOOKUP(A1054,コード等整理!$A$3:$C$17,3,FALSE)</f>
        <v>30</v>
      </c>
    </row>
    <row r="1055" spans="1:20" x14ac:dyDescent="0.25">
      <c r="A1055" s="3" t="s">
        <v>22</v>
      </c>
      <c r="B1055" s="3" t="s">
        <v>380</v>
      </c>
      <c r="C1055" s="3">
        <v>0</v>
      </c>
      <c r="D1055" s="3" t="s">
        <v>405</v>
      </c>
      <c r="E1055" s="3" t="s">
        <v>406</v>
      </c>
      <c r="F1055" s="3" t="s">
        <v>405</v>
      </c>
      <c r="G1055" s="3" t="s">
        <v>410</v>
      </c>
      <c r="H1055" s="3" t="s">
        <v>422</v>
      </c>
      <c r="I1055" s="3" t="s">
        <v>1417</v>
      </c>
      <c r="J1055" s="3" t="s">
        <v>1472</v>
      </c>
      <c r="K1055" s="3" t="s">
        <v>1479</v>
      </c>
      <c r="L1055" s="3" t="s">
        <v>1489</v>
      </c>
      <c r="M1055" s="3" t="s">
        <v>1500</v>
      </c>
      <c r="N1055" s="3">
        <v>370093</v>
      </c>
      <c r="P1055" s="3">
        <v>757095</v>
      </c>
      <c r="Q1055" s="4">
        <f t="shared" si="32"/>
        <v>46007</v>
      </c>
      <c r="R1055" s="5">
        <f t="shared" si="33"/>
        <v>370093</v>
      </c>
      <c r="S1055" s="5" t="str">
        <f>VLOOKUP(A1055,コード等整理!$A$3:$C$17,2,FALSE)</f>
        <v>BS</v>
      </c>
      <c r="T1055" s="3">
        <f>VLOOKUP(A1055,コード等整理!$A$3:$C$17,3,FALSE)</f>
        <v>10</v>
      </c>
    </row>
    <row r="1056" spans="1:20" x14ac:dyDescent="0.25">
      <c r="A1056" s="3" t="s">
        <v>28</v>
      </c>
      <c r="B1056" s="3" t="s">
        <v>380</v>
      </c>
      <c r="C1056" s="3">
        <v>0</v>
      </c>
      <c r="D1056" s="3" t="s">
        <v>404</v>
      </c>
      <c r="E1056" s="3" t="s">
        <v>406</v>
      </c>
      <c r="F1056" s="3" t="s">
        <v>404</v>
      </c>
      <c r="G1056" s="3" t="s">
        <v>409</v>
      </c>
      <c r="H1056" s="3" t="s">
        <v>423</v>
      </c>
      <c r="I1056" s="3" t="s">
        <v>1418</v>
      </c>
      <c r="J1056" s="3" t="s">
        <v>1469</v>
      </c>
      <c r="K1056" s="3" t="s">
        <v>1479</v>
      </c>
      <c r="L1056" s="3" t="s">
        <v>1487</v>
      </c>
      <c r="M1056" s="3" t="s">
        <v>1503</v>
      </c>
      <c r="O1056" s="3">
        <v>35287</v>
      </c>
      <c r="P1056" s="3">
        <v>1286846</v>
      </c>
      <c r="Q1056" s="4">
        <f t="shared" si="32"/>
        <v>46007</v>
      </c>
      <c r="R1056" s="5">
        <f t="shared" si="33"/>
        <v>-35287</v>
      </c>
      <c r="S1056" s="5" t="str">
        <f>VLOOKUP(A1056,コード等整理!$A$3:$C$17,2,FALSE)</f>
        <v>BS</v>
      </c>
      <c r="T1056" s="3">
        <f>VLOOKUP(A1056,コード等整理!$A$3:$C$17,3,FALSE)</f>
        <v>40</v>
      </c>
    </row>
    <row r="1057" spans="1:20" x14ac:dyDescent="0.25">
      <c r="A1057" s="3" t="s">
        <v>25</v>
      </c>
      <c r="B1057" s="3" t="s">
        <v>380</v>
      </c>
      <c r="C1057" s="3">
        <v>0</v>
      </c>
      <c r="D1057" s="3" t="s">
        <v>403</v>
      </c>
      <c r="E1057" s="3" t="s">
        <v>408</v>
      </c>
      <c r="F1057" s="3" t="s">
        <v>403</v>
      </c>
      <c r="G1057" s="3" t="s">
        <v>410</v>
      </c>
      <c r="H1057" s="3" t="s">
        <v>422</v>
      </c>
      <c r="I1057" s="3" t="s">
        <v>1419</v>
      </c>
      <c r="J1057" s="3" t="s">
        <v>1467</v>
      </c>
      <c r="K1057" s="3" t="s">
        <v>1478</v>
      </c>
      <c r="L1057" s="3" t="s">
        <v>1489</v>
      </c>
      <c r="M1057" s="3" t="s">
        <v>1497</v>
      </c>
      <c r="N1057" s="3">
        <v>72588</v>
      </c>
      <c r="P1057" s="3">
        <v>2606753</v>
      </c>
      <c r="Q1057" s="4">
        <f t="shared" si="32"/>
        <v>46007</v>
      </c>
      <c r="R1057" s="5">
        <f t="shared" si="33"/>
        <v>72588</v>
      </c>
      <c r="S1057" s="5" t="str">
        <f>VLOOKUP(A1057,コード等整理!$A$3:$C$17,2,FALSE)</f>
        <v>BS</v>
      </c>
      <c r="T1057" s="3">
        <f>VLOOKUP(A1057,コード等整理!$A$3:$C$17,3,FALSE)</f>
        <v>60</v>
      </c>
    </row>
    <row r="1058" spans="1:20" x14ac:dyDescent="0.25">
      <c r="A1058" s="3" t="s">
        <v>22</v>
      </c>
      <c r="B1058" s="3" t="s">
        <v>380</v>
      </c>
      <c r="C1058" s="3">
        <v>0</v>
      </c>
      <c r="D1058" s="3" t="s">
        <v>400</v>
      </c>
      <c r="E1058" s="3" t="s">
        <v>407</v>
      </c>
      <c r="F1058" s="3" t="s">
        <v>400</v>
      </c>
      <c r="G1058" s="3" t="s">
        <v>416</v>
      </c>
      <c r="H1058" s="3" t="s">
        <v>421</v>
      </c>
      <c r="I1058" s="3" t="s">
        <v>1420</v>
      </c>
      <c r="J1058" s="3" t="s">
        <v>1471</v>
      </c>
      <c r="K1058" s="3" t="s">
        <v>1484</v>
      </c>
      <c r="L1058" s="3" t="s">
        <v>1489</v>
      </c>
      <c r="M1058" s="3" t="s">
        <v>1501</v>
      </c>
      <c r="N1058" s="3">
        <v>441708</v>
      </c>
      <c r="P1058" s="3">
        <v>1604368</v>
      </c>
      <c r="Q1058" s="4">
        <f t="shared" si="32"/>
        <v>46007</v>
      </c>
      <c r="R1058" s="5">
        <f t="shared" si="33"/>
        <v>441708</v>
      </c>
      <c r="S1058" s="5" t="str">
        <f>VLOOKUP(A1058,コード等整理!$A$3:$C$17,2,FALSE)</f>
        <v>BS</v>
      </c>
      <c r="T1058" s="3">
        <f>VLOOKUP(A1058,コード等整理!$A$3:$C$17,3,FALSE)</f>
        <v>10</v>
      </c>
    </row>
    <row r="1059" spans="1:20" x14ac:dyDescent="0.25">
      <c r="A1059" s="3" t="s">
        <v>17</v>
      </c>
      <c r="B1059" s="3" t="s">
        <v>380</v>
      </c>
      <c r="C1059" s="3">
        <v>0</v>
      </c>
      <c r="D1059" s="3" t="s">
        <v>403</v>
      </c>
      <c r="E1059" s="3" t="s">
        <v>406</v>
      </c>
      <c r="F1059" s="3" t="s">
        <v>403</v>
      </c>
      <c r="G1059" s="3" t="s">
        <v>410</v>
      </c>
      <c r="H1059" s="3" t="s">
        <v>423</v>
      </c>
      <c r="I1059" s="3" t="s">
        <v>1421</v>
      </c>
      <c r="J1059" s="3" t="s">
        <v>1476</v>
      </c>
      <c r="K1059" s="3" t="s">
        <v>1485</v>
      </c>
      <c r="L1059" s="3" t="s">
        <v>1494</v>
      </c>
      <c r="M1059" s="3" t="s">
        <v>1501</v>
      </c>
      <c r="N1059" s="3">
        <v>481134</v>
      </c>
      <c r="P1059" s="3">
        <v>1369139</v>
      </c>
      <c r="Q1059" s="4">
        <f t="shared" si="32"/>
        <v>46007</v>
      </c>
      <c r="R1059" s="5">
        <f t="shared" si="33"/>
        <v>481134</v>
      </c>
      <c r="S1059" s="5" t="str">
        <f>VLOOKUP(A1059,コード等整理!$A$3:$C$17,2,FALSE)</f>
        <v>PL</v>
      </c>
      <c r="T1059" s="3">
        <f>VLOOKUP(A1059,コード等整理!$A$3:$C$17,3,FALSE)</f>
        <v>150</v>
      </c>
    </row>
    <row r="1060" spans="1:20" x14ac:dyDescent="0.25">
      <c r="A1060" s="3" t="s">
        <v>16</v>
      </c>
      <c r="B1060" s="3" t="s">
        <v>381</v>
      </c>
      <c r="C1060" s="3">
        <v>0</v>
      </c>
      <c r="D1060" s="3" t="s">
        <v>402</v>
      </c>
      <c r="E1060" s="3" t="s">
        <v>406</v>
      </c>
      <c r="F1060" s="3" t="s">
        <v>402</v>
      </c>
      <c r="G1060" s="3" t="s">
        <v>24</v>
      </c>
      <c r="H1060" s="3" t="s">
        <v>420</v>
      </c>
      <c r="I1060" s="3" t="s">
        <v>1422</v>
      </c>
      <c r="J1060" s="3" t="s">
        <v>1469</v>
      </c>
      <c r="K1060" s="3" t="s">
        <v>1483</v>
      </c>
      <c r="L1060" s="3" t="s">
        <v>1492</v>
      </c>
      <c r="M1060" s="3" t="s">
        <v>1495</v>
      </c>
      <c r="N1060" s="3">
        <v>66129</v>
      </c>
      <c r="P1060" s="3">
        <v>1650478</v>
      </c>
      <c r="Q1060" s="4">
        <f t="shared" si="32"/>
        <v>46008</v>
      </c>
      <c r="R1060" s="5">
        <f t="shared" si="33"/>
        <v>66129</v>
      </c>
      <c r="S1060" s="5" t="str">
        <f>VLOOKUP(A1060,コード等整理!$A$3:$C$17,2,FALSE)</f>
        <v>BS</v>
      </c>
      <c r="T1060" s="3">
        <f>VLOOKUP(A1060,コード等整理!$A$3:$C$17,3,FALSE)</f>
        <v>50</v>
      </c>
    </row>
    <row r="1061" spans="1:20" x14ac:dyDescent="0.25">
      <c r="A1061" s="3" t="s">
        <v>30</v>
      </c>
      <c r="B1061" s="3" t="s">
        <v>382</v>
      </c>
      <c r="C1061" s="3">
        <v>0</v>
      </c>
      <c r="D1061" s="3" t="s">
        <v>403</v>
      </c>
      <c r="E1061" s="3" t="s">
        <v>406</v>
      </c>
      <c r="F1061" s="3" t="s">
        <v>403</v>
      </c>
      <c r="G1061" s="3" t="s">
        <v>414</v>
      </c>
      <c r="H1061" s="3" t="s">
        <v>421</v>
      </c>
      <c r="I1061" s="3" t="s">
        <v>1423</v>
      </c>
      <c r="J1061" s="3" t="s">
        <v>1471</v>
      </c>
      <c r="K1061" s="3" t="s">
        <v>1486</v>
      </c>
      <c r="L1061" s="3" t="s">
        <v>1493</v>
      </c>
      <c r="M1061" s="3" t="s">
        <v>1504</v>
      </c>
      <c r="O1061" s="3">
        <v>226624</v>
      </c>
      <c r="P1061" s="3">
        <v>696179</v>
      </c>
      <c r="Q1061" s="4">
        <f t="shared" si="32"/>
        <v>46009</v>
      </c>
      <c r="R1061" s="5">
        <f t="shared" si="33"/>
        <v>-226624</v>
      </c>
      <c r="S1061" s="5" t="str">
        <f>VLOOKUP(A1061,コード等整理!$A$3:$C$17,2,FALSE)</f>
        <v>PL</v>
      </c>
      <c r="T1061" s="3">
        <f>VLOOKUP(A1061,コード等整理!$A$3:$C$17,3,FALSE)</f>
        <v>70</v>
      </c>
    </row>
    <row r="1062" spans="1:20" x14ac:dyDescent="0.25">
      <c r="A1062" s="3" t="s">
        <v>17</v>
      </c>
      <c r="B1062" s="3" t="s">
        <v>382</v>
      </c>
      <c r="C1062" s="3">
        <v>0</v>
      </c>
      <c r="D1062" s="3" t="s">
        <v>404</v>
      </c>
      <c r="E1062" s="3" t="s">
        <v>407</v>
      </c>
      <c r="F1062" s="3" t="s">
        <v>404</v>
      </c>
      <c r="G1062" s="3" t="s">
        <v>414</v>
      </c>
      <c r="H1062" s="3" t="s">
        <v>419</v>
      </c>
      <c r="I1062" s="3" t="s">
        <v>1424</v>
      </c>
      <c r="J1062" s="3" t="s">
        <v>1468</v>
      </c>
      <c r="K1062" s="3" t="s">
        <v>1483</v>
      </c>
      <c r="L1062" s="3" t="s">
        <v>1487</v>
      </c>
      <c r="M1062" s="3" t="s">
        <v>1503</v>
      </c>
      <c r="N1062" s="3">
        <v>196866</v>
      </c>
      <c r="P1062" s="3">
        <v>1803993</v>
      </c>
      <c r="Q1062" s="4">
        <f t="shared" si="32"/>
        <v>46009</v>
      </c>
      <c r="R1062" s="5">
        <f t="shared" si="33"/>
        <v>196866</v>
      </c>
      <c r="S1062" s="5" t="str">
        <f>VLOOKUP(A1062,コード等整理!$A$3:$C$17,2,FALSE)</f>
        <v>PL</v>
      </c>
      <c r="T1062" s="3">
        <f>VLOOKUP(A1062,コード等整理!$A$3:$C$17,3,FALSE)</f>
        <v>150</v>
      </c>
    </row>
    <row r="1063" spans="1:20" x14ac:dyDescent="0.25">
      <c r="A1063" s="3" t="s">
        <v>27</v>
      </c>
      <c r="B1063" s="3" t="s">
        <v>382</v>
      </c>
      <c r="C1063" s="3">
        <v>0</v>
      </c>
      <c r="D1063" s="3" t="s">
        <v>397</v>
      </c>
      <c r="E1063" s="3" t="s">
        <v>408</v>
      </c>
      <c r="F1063" s="3" t="s">
        <v>397</v>
      </c>
      <c r="G1063" s="3" t="s">
        <v>414</v>
      </c>
      <c r="H1063" s="3" t="s">
        <v>418</v>
      </c>
      <c r="I1063" s="3" t="s">
        <v>1425</v>
      </c>
      <c r="J1063" s="3" t="s">
        <v>1471</v>
      </c>
      <c r="K1063" s="3" t="s">
        <v>1483</v>
      </c>
      <c r="L1063" s="3" t="s">
        <v>1487</v>
      </c>
      <c r="M1063" s="3" t="s">
        <v>1500</v>
      </c>
      <c r="O1063" s="3">
        <v>124957</v>
      </c>
      <c r="P1063" s="3">
        <v>2418455</v>
      </c>
      <c r="Q1063" s="4">
        <f t="shared" si="32"/>
        <v>46009</v>
      </c>
      <c r="R1063" s="5">
        <f t="shared" si="33"/>
        <v>-124957</v>
      </c>
      <c r="S1063" s="5" t="str">
        <f>VLOOKUP(A1063,コード等整理!$A$3:$C$17,2,FALSE)</f>
        <v>BS</v>
      </c>
      <c r="T1063" s="3">
        <f>VLOOKUP(A1063,コード等整理!$A$3:$C$17,3,FALSE)</f>
        <v>20</v>
      </c>
    </row>
    <row r="1064" spans="1:20" x14ac:dyDescent="0.25">
      <c r="A1064" s="3" t="s">
        <v>29</v>
      </c>
      <c r="B1064" s="3" t="s">
        <v>383</v>
      </c>
      <c r="C1064" s="3">
        <v>0</v>
      </c>
      <c r="D1064" s="3" t="s">
        <v>403</v>
      </c>
      <c r="E1064" s="3" t="s">
        <v>406</v>
      </c>
      <c r="F1064" s="3" t="s">
        <v>403</v>
      </c>
      <c r="G1064" s="3" t="s">
        <v>409</v>
      </c>
      <c r="H1064" s="3" t="s">
        <v>422</v>
      </c>
      <c r="I1064" s="3" t="s">
        <v>1426</v>
      </c>
      <c r="J1064" s="3" t="s">
        <v>1469</v>
      </c>
      <c r="K1064" s="3" t="s">
        <v>1485</v>
      </c>
      <c r="L1064" s="3" t="s">
        <v>1488</v>
      </c>
      <c r="M1064" s="3" t="s">
        <v>1501</v>
      </c>
      <c r="N1064" s="3">
        <v>496775</v>
      </c>
      <c r="P1064" s="3">
        <v>1742885</v>
      </c>
      <c r="Q1064" s="4">
        <f t="shared" si="32"/>
        <v>46010</v>
      </c>
      <c r="R1064" s="5">
        <f t="shared" si="33"/>
        <v>496775</v>
      </c>
      <c r="S1064" s="5" t="str">
        <f>VLOOKUP(A1064,コード等整理!$A$3:$C$17,2,FALSE)</f>
        <v>PL</v>
      </c>
      <c r="T1064" s="3">
        <f>VLOOKUP(A1064,コード等整理!$A$3:$C$17,3,FALSE)</f>
        <v>80</v>
      </c>
    </row>
    <row r="1065" spans="1:20" x14ac:dyDescent="0.25">
      <c r="A1065" s="3" t="s">
        <v>19</v>
      </c>
      <c r="B1065" s="3" t="s">
        <v>383</v>
      </c>
      <c r="C1065" s="3">
        <v>0</v>
      </c>
      <c r="D1065" s="3" t="s">
        <v>402</v>
      </c>
      <c r="E1065" s="3" t="s">
        <v>407</v>
      </c>
      <c r="F1065" s="3" t="s">
        <v>402</v>
      </c>
      <c r="G1065" s="3" t="s">
        <v>412</v>
      </c>
      <c r="H1065" s="3" t="s">
        <v>418</v>
      </c>
      <c r="I1065" s="3" t="s">
        <v>1427</v>
      </c>
      <c r="J1065" s="3" t="s">
        <v>1476</v>
      </c>
      <c r="K1065" s="3" t="s">
        <v>1479</v>
      </c>
      <c r="L1065" s="3" t="s">
        <v>21</v>
      </c>
      <c r="M1065" s="3" t="s">
        <v>1497</v>
      </c>
      <c r="O1065" s="3">
        <v>412247</v>
      </c>
      <c r="P1065" s="3">
        <v>2941257</v>
      </c>
      <c r="Q1065" s="4">
        <f t="shared" si="32"/>
        <v>46010</v>
      </c>
      <c r="R1065" s="5">
        <f t="shared" si="33"/>
        <v>-412247</v>
      </c>
      <c r="S1065" s="5" t="str">
        <f>VLOOKUP(A1065,コード等整理!$A$3:$C$17,2,FALSE)</f>
        <v>PL</v>
      </c>
      <c r="T1065" s="3">
        <f>VLOOKUP(A1065,コード等整理!$A$3:$C$17,3,FALSE)</f>
        <v>100</v>
      </c>
    </row>
    <row r="1066" spans="1:20" x14ac:dyDescent="0.25">
      <c r="A1066" s="3" t="s">
        <v>25</v>
      </c>
      <c r="B1066" s="3" t="s">
        <v>383</v>
      </c>
      <c r="C1066" s="3">
        <v>0</v>
      </c>
      <c r="D1066" s="3" t="s">
        <v>397</v>
      </c>
      <c r="E1066" s="3" t="s">
        <v>407</v>
      </c>
      <c r="F1066" s="3" t="s">
        <v>397</v>
      </c>
      <c r="G1066" s="3" t="s">
        <v>409</v>
      </c>
      <c r="H1066" s="3" t="s">
        <v>424</v>
      </c>
      <c r="I1066" s="3" t="s">
        <v>1428</v>
      </c>
      <c r="J1066" s="3" t="s">
        <v>1468</v>
      </c>
      <c r="K1066" s="3" t="s">
        <v>1486</v>
      </c>
      <c r="L1066" s="3" t="s">
        <v>1494</v>
      </c>
      <c r="M1066" s="3" t="s">
        <v>1496</v>
      </c>
      <c r="O1066" s="3">
        <v>21801</v>
      </c>
      <c r="P1066" s="3">
        <v>2389935</v>
      </c>
      <c r="Q1066" s="4">
        <f t="shared" si="32"/>
        <v>46010</v>
      </c>
      <c r="R1066" s="5">
        <f t="shared" si="33"/>
        <v>-21801</v>
      </c>
      <c r="S1066" s="5" t="str">
        <f>VLOOKUP(A1066,コード等整理!$A$3:$C$17,2,FALSE)</f>
        <v>BS</v>
      </c>
      <c r="T1066" s="3">
        <f>VLOOKUP(A1066,コード等整理!$A$3:$C$17,3,FALSE)</f>
        <v>60</v>
      </c>
    </row>
    <row r="1067" spans="1:20" x14ac:dyDescent="0.25">
      <c r="A1067" s="3" t="s">
        <v>25</v>
      </c>
      <c r="B1067" s="3" t="s">
        <v>383</v>
      </c>
      <c r="C1067" s="3">
        <v>0</v>
      </c>
      <c r="D1067" s="3" t="s">
        <v>399</v>
      </c>
      <c r="E1067" s="3" t="s">
        <v>406</v>
      </c>
      <c r="F1067" s="3" t="s">
        <v>399</v>
      </c>
      <c r="G1067" s="3" t="s">
        <v>409</v>
      </c>
      <c r="H1067" s="3" t="s">
        <v>419</v>
      </c>
      <c r="I1067" s="3" t="s">
        <v>1429</v>
      </c>
      <c r="J1067" s="3" t="s">
        <v>1469</v>
      </c>
      <c r="K1067" s="3" t="s">
        <v>1485</v>
      </c>
      <c r="L1067" s="3" t="s">
        <v>19</v>
      </c>
      <c r="M1067" s="3" t="s">
        <v>1496</v>
      </c>
      <c r="O1067" s="3">
        <v>10595</v>
      </c>
      <c r="P1067" s="3">
        <v>1120202</v>
      </c>
      <c r="Q1067" s="4">
        <f t="shared" si="32"/>
        <v>46010</v>
      </c>
      <c r="R1067" s="5">
        <f t="shared" si="33"/>
        <v>-10595</v>
      </c>
      <c r="S1067" s="5" t="str">
        <f>VLOOKUP(A1067,コード等整理!$A$3:$C$17,2,FALSE)</f>
        <v>BS</v>
      </c>
      <c r="T1067" s="3">
        <f>VLOOKUP(A1067,コード等整理!$A$3:$C$17,3,FALSE)</f>
        <v>60</v>
      </c>
    </row>
    <row r="1068" spans="1:20" x14ac:dyDescent="0.25">
      <c r="A1068" s="3" t="s">
        <v>20</v>
      </c>
      <c r="B1068" s="3" t="s">
        <v>384</v>
      </c>
      <c r="C1068" s="3">
        <v>0</v>
      </c>
      <c r="D1068" s="3" t="s">
        <v>400</v>
      </c>
      <c r="E1068" s="3" t="s">
        <v>406</v>
      </c>
      <c r="F1068" s="3" t="s">
        <v>400</v>
      </c>
      <c r="G1068" s="3" t="s">
        <v>417</v>
      </c>
      <c r="H1068" s="3" t="s">
        <v>423</v>
      </c>
      <c r="I1068" s="3" t="s">
        <v>1430</v>
      </c>
      <c r="J1068" s="3" t="s">
        <v>1474</v>
      </c>
      <c r="K1068" s="3" t="s">
        <v>1483</v>
      </c>
      <c r="L1068" s="3" t="s">
        <v>1490</v>
      </c>
      <c r="M1068" s="3" t="s">
        <v>1497</v>
      </c>
      <c r="O1068" s="3">
        <v>164057</v>
      </c>
      <c r="P1068" s="3">
        <v>1220606</v>
      </c>
      <c r="Q1068" s="4">
        <f t="shared" si="32"/>
        <v>46011</v>
      </c>
      <c r="R1068" s="5">
        <f t="shared" si="33"/>
        <v>-164057</v>
      </c>
      <c r="S1068" s="5" t="str">
        <f>VLOOKUP(A1068,コード等整理!$A$3:$C$17,2,FALSE)</f>
        <v>PL</v>
      </c>
      <c r="T1068" s="3">
        <f>VLOOKUP(A1068,コード等整理!$A$3:$C$17,3,FALSE)</f>
        <v>110</v>
      </c>
    </row>
    <row r="1069" spans="1:20" x14ac:dyDescent="0.25">
      <c r="A1069" s="3" t="s">
        <v>30</v>
      </c>
      <c r="B1069" s="3" t="s">
        <v>385</v>
      </c>
      <c r="C1069" s="3">
        <v>0</v>
      </c>
      <c r="D1069" s="3" t="s">
        <v>400</v>
      </c>
      <c r="E1069" s="3" t="s">
        <v>406</v>
      </c>
      <c r="F1069" s="3" t="s">
        <v>400</v>
      </c>
      <c r="G1069" s="3" t="s">
        <v>417</v>
      </c>
      <c r="H1069" s="3" t="s">
        <v>420</v>
      </c>
      <c r="I1069" s="3" t="s">
        <v>1431</v>
      </c>
      <c r="J1069" s="3" t="s">
        <v>1473</v>
      </c>
      <c r="K1069" s="3" t="s">
        <v>1482</v>
      </c>
      <c r="L1069" s="3" t="s">
        <v>1494</v>
      </c>
      <c r="M1069" s="3" t="s">
        <v>1498</v>
      </c>
      <c r="O1069" s="3">
        <v>115538</v>
      </c>
      <c r="P1069" s="3">
        <v>2686729</v>
      </c>
      <c r="Q1069" s="4">
        <f t="shared" si="32"/>
        <v>46012</v>
      </c>
      <c r="R1069" s="5">
        <f t="shared" si="33"/>
        <v>-115538</v>
      </c>
      <c r="S1069" s="5" t="str">
        <f>VLOOKUP(A1069,コード等整理!$A$3:$C$17,2,FALSE)</f>
        <v>PL</v>
      </c>
      <c r="T1069" s="3">
        <f>VLOOKUP(A1069,コード等整理!$A$3:$C$17,3,FALSE)</f>
        <v>70</v>
      </c>
    </row>
    <row r="1070" spans="1:20" x14ac:dyDescent="0.25">
      <c r="A1070" s="3" t="s">
        <v>24</v>
      </c>
      <c r="B1070" s="3" t="s">
        <v>385</v>
      </c>
      <c r="C1070" s="3">
        <v>0</v>
      </c>
      <c r="D1070" s="3" t="s">
        <v>404</v>
      </c>
      <c r="E1070" s="3" t="s">
        <v>407</v>
      </c>
      <c r="F1070" s="3" t="s">
        <v>404</v>
      </c>
      <c r="G1070" s="3" t="s">
        <v>412</v>
      </c>
      <c r="H1070" s="3" t="s">
        <v>421</v>
      </c>
      <c r="I1070" s="3" t="s">
        <v>1432</v>
      </c>
      <c r="J1070" s="3" t="s">
        <v>1472</v>
      </c>
      <c r="K1070" s="3" t="s">
        <v>1486</v>
      </c>
      <c r="L1070" s="3" t="s">
        <v>1493</v>
      </c>
      <c r="M1070" s="3" t="s">
        <v>1502</v>
      </c>
      <c r="O1070" s="3">
        <v>433998</v>
      </c>
      <c r="P1070" s="3">
        <v>656107</v>
      </c>
      <c r="Q1070" s="4">
        <f t="shared" si="32"/>
        <v>46012</v>
      </c>
      <c r="R1070" s="5">
        <f t="shared" si="33"/>
        <v>-433998</v>
      </c>
      <c r="S1070" s="5" t="str">
        <f>VLOOKUP(A1070,コード等整理!$A$3:$C$17,2,FALSE)</f>
        <v>PL</v>
      </c>
      <c r="T1070" s="3">
        <f>VLOOKUP(A1070,コード等整理!$A$3:$C$17,3,FALSE)</f>
        <v>140</v>
      </c>
    </row>
    <row r="1071" spans="1:20" x14ac:dyDescent="0.25">
      <c r="A1071" s="3" t="s">
        <v>21</v>
      </c>
      <c r="B1071" s="3" t="s">
        <v>385</v>
      </c>
      <c r="C1071" s="3">
        <v>0</v>
      </c>
      <c r="D1071" s="3" t="s">
        <v>401</v>
      </c>
      <c r="E1071" s="3" t="s">
        <v>406</v>
      </c>
      <c r="F1071" s="3" t="s">
        <v>401</v>
      </c>
      <c r="G1071" s="3" t="s">
        <v>416</v>
      </c>
      <c r="H1071" s="3" t="s">
        <v>419</v>
      </c>
      <c r="I1071" s="3" t="s">
        <v>1433</v>
      </c>
      <c r="J1071" s="3" t="s">
        <v>1476</v>
      </c>
      <c r="K1071" s="3" t="s">
        <v>1480</v>
      </c>
      <c r="L1071" s="3" t="s">
        <v>1487</v>
      </c>
      <c r="M1071" s="3" t="s">
        <v>1499</v>
      </c>
      <c r="N1071" s="3">
        <v>56796</v>
      </c>
      <c r="P1071" s="3">
        <v>2657205</v>
      </c>
      <c r="Q1071" s="4">
        <f t="shared" si="32"/>
        <v>46012</v>
      </c>
      <c r="R1071" s="5">
        <f t="shared" si="33"/>
        <v>56796</v>
      </c>
      <c r="S1071" s="5" t="str">
        <f>VLOOKUP(A1071,コード等整理!$A$3:$C$17,2,FALSE)</f>
        <v>PL</v>
      </c>
      <c r="T1071" s="3">
        <f>VLOOKUP(A1071,コード等整理!$A$3:$C$17,3,FALSE)</f>
        <v>120</v>
      </c>
    </row>
    <row r="1072" spans="1:20" x14ac:dyDescent="0.25">
      <c r="A1072" s="3" t="s">
        <v>23</v>
      </c>
      <c r="B1072" s="3" t="s">
        <v>386</v>
      </c>
      <c r="C1072" s="3">
        <v>0</v>
      </c>
      <c r="D1072" s="3" t="s">
        <v>403</v>
      </c>
      <c r="E1072" s="3" t="s">
        <v>407</v>
      </c>
      <c r="F1072" s="3" t="s">
        <v>403</v>
      </c>
      <c r="G1072" s="3" t="s">
        <v>411</v>
      </c>
      <c r="H1072" s="3" t="s">
        <v>419</v>
      </c>
      <c r="I1072" s="3" t="s">
        <v>1434</v>
      </c>
      <c r="J1072" s="3" t="s">
        <v>1468</v>
      </c>
      <c r="K1072" s="3" t="s">
        <v>1478</v>
      </c>
      <c r="L1072" s="3" t="s">
        <v>19</v>
      </c>
      <c r="M1072" s="3" t="s">
        <v>1500</v>
      </c>
      <c r="O1072" s="3">
        <v>305929</v>
      </c>
      <c r="P1072" s="3">
        <v>2604015</v>
      </c>
      <c r="Q1072" s="4">
        <f t="shared" si="32"/>
        <v>46013</v>
      </c>
      <c r="R1072" s="5">
        <f t="shared" si="33"/>
        <v>-305929</v>
      </c>
      <c r="S1072" s="5" t="str">
        <f>VLOOKUP(A1072,コード等整理!$A$3:$C$17,2,FALSE)</f>
        <v>PL</v>
      </c>
      <c r="T1072" s="3">
        <f>VLOOKUP(A1072,コード等整理!$A$3:$C$17,3,FALSE)</f>
        <v>130</v>
      </c>
    </row>
    <row r="1073" spans="1:20" x14ac:dyDescent="0.25">
      <c r="A1073" s="3" t="s">
        <v>20</v>
      </c>
      <c r="B1073" s="3" t="s">
        <v>386</v>
      </c>
      <c r="C1073" s="3">
        <v>0</v>
      </c>
      <c r="D1073" s="3" t="s">
        <v>400</v>
      </c>
      <c r="E1073" s="3" t="s">
        <v>408</v>
      </c>
      <c r="F1073" s="3" t="s">
        <v>400</v>
      </c>
      <c r="G1073" s="3" t="s">
        <v>414</v>
      </c>
      <c r="H1073" s="3" t="s">
        <v>424</v>
      </c>
      <c r="I1073" s="3" t="s">
        <v>692</v>
      </c>
      <c r="J1073" s="3" t="s">
        <v>1469</v>
      </c>
      <c r="K1073" s="3" t="s">
        <v>1481</v>
      </c>
      <c r="L1073" s="3" t="s">
        <v>1493</v>
      </c>
      <c r="M1073" s="3" t="s">
        <v>1501</v>
      </c>
      <c r="N1073" s="3">
        <v>490414</v>
      </c>
      <c r="P1073" s="3">
        <v>1754872</v>
      </c>
      <c r="Q1073" s="4">
        <f t="shared" si="32"/>
        <v>46013</v>
      </c>
      <c r="R1073" s="5">
        <f t="shared" si="33"/>
        <v>490414</v>
      </c>
      <c r="S1073" s="5" t="str">
        <f>VLOOKUP(A1073,コード等整理!$A$3:$C$17,2,FALSE)</f>
        <v>PL</v>
      </c>
      <c r="T1073" s="3">
        <f>VLOOKUP(A1073,コード等整理!$A$3:$C$17,3,FALSE)</f>
        <v>110</v>
      </c>
    </row>
    <row r="1074" spans="1:20" x14ac:dyDescent="0.25">
      <c r="A1074" s="3" t="s">
        <v>28</v>
      </c>
      <c r="B1074" s="3" t="s">
        <v>386</v>
      </c>
      <c r="C1074" s="3">
        <v>0</v>
      </c>
      <c r="D1074" s="3" t="s">
        <v>405</v>
      </c>
      <c r="E1074" s="3" t="s">
        <v>407</v>
      </c>
      <c r="F1074" s="3" t="s">
        <v>405</v>
      </c>
      <c r="G1074" s="3" t="s">
        <v>415</v>
      </c>
      <c r="H1074" s="3" t="s">
        <v>423</v>
      </c>
      <c r="I1074" s="3" t="s">
        <v>1435</v>
      </c>
      <c r="J1074" s="3" t="s">
        <v>1472</v>
      </c>
      <c r="K1074" s="3" t="s">
        <v>1480</v>
      </c>
      <c r="L1074" s="3" t="s">
        <v>19</v>
      </c>
      <c r="M1074" s="3" t="s">
        <v>1500</v>
      </c>
      <c r="N1074" s="3">
        <v>314348</v>
      </c>
      <c r="P1074" s="3">
        <v>2493943</v>
      </c>
      <c r="Q1074" s="4">
        <f t="shared" si="32"/>
        <v>46013</v>
      </c>
      <c r="R1074" s="5">
        <f t="shared" si="33"/>
        <v>314348</v>
      </c>
      <c r="S1074" s="5" t="str">
        <f>VLOOKUP(A1074,コード等整理!$A$3:$C$17,2,FALSE)</f>
        <v>BS</v>
      </c>
      <c r="T1074" s="3">
        <f>VLOOKUP(A1074,コード等整理!$A$3:$C$17,3,FALSE)</f>
        <v>40</v>
      </c>
    </row>
    <row r="1075" spans="1:20" x14ac:dyDescent="0.25">
      <c r="A1075" s="3" t="s">
        <v>21</v>
      </c>
      <c r="B1075" s="3" t="s">
        <v>386</v>
      </c>
      <c r="C1075" s="3">
        <v>0</v>
      </c>
      <c r="D1075" s="3" t="s">
        <v>399</v>
      </c>
      <c r="E1075" s="3" t="s">
        <v>406</v>
      </c>
      <c r="F1075" s="3" t="s">
        <v>399</v>
      </c>
      <c r="G1075" s="3" t="s">
        <v>409</v>
      </c>
      <c r="H1075" s="3" t="s">
        <v>421</v>
      </c>
      <c r="I1075" s="3" t="s">
        <v>1436</v>
      </c>
      <c r="J1075" s="3" t="s">
        <v>1473</v>
      </c>
      <c r="K1075" s="3" t="s">
        <v>1478</v>
      </c>
      <c r="L1075" s="3" t="s">
        <v>1494</v>
      </c>
      <c r="M1075" s="3" t="s">
        <v>1504</v>
      </c>
      <c r="N1075" s="3">
        <v>61020</v>
      </c>
      <c r="P1075" s="3">
        <v>773865</v>
      </c>
      <c r="Q1075" s="4">
        <f t="shared" si="32"/>
        <v>46013</v>
      </c>
      <c r="R1075" s="5">
        <f t="shared" si="33"/>
        <v>61020</v>
      </c>
      <c r="S1075" s="5" t="str">
        <f>VLOOKUP(A1075,コード等整理!$A$3:$C$17,2,FALSE)</f>
        <v>PL</v>
      </c>
      <c r="T1075" s="3">
        <f>VLOOKUP(A1075,コード等整理!$A$3:$C$17,3,FALSE)</f>
        <v>120</v>
      </c>
    </row>
    <row r="1076" spans="1:20" x14ac:dyDescent="0.25">
      <c r="A1076" s="3" t="s">
        <v>30</v>
      </c>
      <c r="B1076" s="3" t="s">
        <v>386</v>
      </c>
      <c r="C1076" s="3">
        <v>0</v>
      </c>
      <c r="D1076" s="3" t="s">
        <v>402</v>
      </c>
      <c r="E1076" s="3" t="s">
        <v>406</v>
      </c>
      <c r="F1076" s="3" t="s">
        <v>402</v>
      </c>
      <c r="G1076" s="3" t="s">
        <v>415</v>
      </c>
      <c r="H1076" s="3" t="s">
        <v>424</v>
      </c>
      <c r="I1076" s="3" t="s">
        <v>1437</v>
      </c>
      <c r="J1076" s="3" t="s">
        <v>1468</v>
      </c>
      <c r="K1076" s="3" t="s">
        <v>1484</v>
      </c>
      <c r="L1076" s="3" t="s">
        <v>1494</v>
      </c>
      <c r="M1076" s="3" t="s">
        <v>1502</v>
      </c>
      <c r="O1076" s="3">
        <v>283904</v>
      </c>
      <c r="P1076" s="3">
        <v>1691095</v>
      </c>
      <c r="Q1076" s="4">
        <f t="shared" si="32"/>
        <v>46013</v>
      </c>
      <c r="R1076" s="5">
        <f t="shared" si="33"/>
        <v>-283904</v>
      </c>
      <c r="S1076" s="5" t="str">
        <f>VLOOKUP(A1076,コード等整理!$A$3:$C$17,2,FALSE)</f>
        <v>PL</v>
      </c>
      <c r="T1076" s="3">
        <f>VLOOKUP(A1076,コード等整理!$A$3:$C$17,3,FALSE)</f>
        <v>70</v>
      </c>
    </row>
    <row r="1077" spans="1:20" x14ac:dyDescent="0.25">
      <c r="A1077" s="3" t="s">
        <v>26</v>
      </c>
      <c r="B1077" s="3" t="s">
        <v>387</v>
      </c>
      <c r="C1077" s="3">
        <v>0</v>
      </c>
      <c r="D1077" s="3" t="s">
        <v>396</v>
      </c>
      <c r="E1077" s="3" t="s">
        <v>406</v>
      </c>
      <c r="F1077" s="3" t="s">
        <v>396</v>
      </c>
      <c r="G1077" s="3" t="s">
        <v>410</v>
      </c>
      <c r="H1077" s="3" t="s">
        <v>423</v>
      </c>
      <c r="I1077" s="3" t="s">
        <v>1438</v>
      </c>
      <c r="J1077" s="3" t="s">
        <v>1468</v>
      </c>
      <c r="K1077" s="3" t="s">
        <v>1480</v>
      </c>
      <c r="L1077" s="3" t="s">
        <v>1494</v>
      </c>
      <c r="M1077" s="3" t="s">
        <v>1503</v>
      </c>
      <c r="O1077" s="3">
        <v>485224</v>
      </c>
      <c r="P1077" s="3">
        <v>1381003</v>
      </c>
      <c r="Q1077" s="4">
        <f t="shared" si="32"/>
        <v>46014</v>
      </c>
      <c r="R1077" s="5">
        <f t="shared" si="33"/>
        <v>-485224</v>
      </c>
      <c r="S1077" s="5" t="str">
        <f>VLOOKUP(A1077,コード等整理!$A$3:$C$17,2,FALSE)</f>
        <v>BS</v>
      </c>
      <c r="T1077" s="3">
        <f>VLOOKUP(A1077,コード等整理!$A$3:$C$17,3,FALSE)</f>
        <v>30</v>
      </c>
    </row>
    <row r="1078" spans="1:20" x14ac:dyDescent="0.25">
      <c r="A1078" s="3" t="s">
        <v>18</v>
      </c>
      <c r="B1078" s="3" t="s">
        <v>387</v>
      </c>
      <c r="C1078" s="3">
        <v>0</v>
      </c>
      <c r="D1078" s="3" t="s">
        <v>400</v>
      </c>
      <c r="E1078" s="3" t="s">
        <v>408</v>
      </c>
      <c r="F1078" s="3" t="s">
        <v>400</v>
      </c>
      <c r="G1078" s="3" t="s">
        <v>411</v>
      </c>
      <c r="H1078" s="3" t="s">
        <v>420</v>
      </c>
      <c r="I1078" s="3" t="s">
        <v>1439</v>
      </c>
      <c r="J1078" s="3" t="s">
        <v>1472</v>
      </c>
      <c r="K1078" s="3" t="s">
        <v>1479</v>
      </c>
      <c r="L1078" s="3" t="s">
        <v>1487</v>
      </c>
      <c r="M1078" s="3" t="s">
        <v>1501</v>
      </c>
      <c r="N1078" s="3">
        <v>444903</v>
      </c>
      <c r="P1078" s="3">
        <v>1195758</v>
      </c>
      <c r="Q1078" s="4">
        <f t="shared" si="32"/>
        <v>46014</v>
      </c>
      <c r="R1078" s="5">
        <f t="shared" si="33"/>
        <v>444903</v>
      </c>
      <c r="S1078" s="5" t="str">
        <f>VLOOKUP(A1078,コード等整理!$A$3:$C$17,2,FALSE)</f>
        <v>PL</v>
      </c>
      <c r="T1078" s="3">
        <f>VLOOKUP(A1078,コード等整理!$A$3:$C$17,3,FALSE)</f>
        <v>90</v>
      </c>
    </row>
    <row r="1079" spans="1:20" x14ac:dyDescent="0.25">
      <c r="A1079" s="3" t="s">
        <v>16</v>
      </c>
      <c r="B1079" s="3" t="s">
        <v>387</v>
      </c>
      <c r="C1079" s="3">
        <v>0</v>
      </c>
      <c r="D1079" s="3" t="s">
        <v>404</v>
      </c>
      <c r="E1079" s="3" t="s">
        <v>408</v>
      </c>
      <c r="F1079" s="3" t="s">
        <v>404</v>
      </c>
      <c r="G1079" s="3" t="s">
        <v>413</v>
      </c>
      <c r="H1079" s="3" t="s">
        <v>423</v>
      </c>
      <c r="I1079" s="3" t="s">
        <v>1440</v>
      </c>
      <c r="J1079" s="3" t="s">
        <v>1470</v>
      </c>
      <c r="K1079" s="3" t="s">
        <v>1483</v>
      </c>
      <c r="L1079" s="3" t="s">
        <v>1493</v>
      </c>
      <c r="M1079" s="3" t="s">
        <v>1496</v>
      </c>
      <c r="O1079" s="3">
        <v>134876</v>
      </c>
      <c r="P1079" s="3">
        <v>1580828</v>
      </c>
      <c r="Q1079" s="4">
        <f t="shared" si="32"/>
        <v>46014</v>
      </c>
      <c r="R1079" s="5">
        <f t="shared" si="33"/>
        <v>-134876</v>
      </c>
      <c r="S1079" s="5" t="str">
        <f>VLOOKUP(A1079,コード等整理!$A$3:$C$17,2,FALSE)</f>
        <v>BS</v>
      </c>
      <c r="T1079" s="3">
        <f>VLOOKUP(A1079,コード等整理!$A$3:$C$17,3,FALSE)</f>
        <v>50</v>
      </c>
    </row>
    <row r="1080" spans="1:20" x14ac:dyDescent="0.25">
      <c r="A1080" s="3" t="s">
        <v>20</v>
      </c>
      <c r="B1080" s="3" t="s">
        <v>388</v>
      </c>
      <c r="C1080" s="3">
        <v>0</v>
      </c>
      <c r="D1080" s="3" t="s">
        <v>396</v>
      </c>
      <c r="E1080" s="3" t="s">
        <v>408</v>
      </c>
      <c r="F1080" s="3" t="s">
        <v>396</v>
      </c>
      <c r="G1080" s="3" t="s">
        <v>414</v>
      </c>
      <c r="H1080" s="3" t="s">
        <v>421</v>
      </c>
      <c r="I1080" s="3" t="s">
        <v>1441</v>
      </c>
      <c r="J1080" s="3" t="s">
        <v>1474</v>
      </c>
      <c r="K1080" s="3" t="s">
        <v>1486</v>
      </c>
      <c r="L1080" s="3" t="s">
        <v>1493</v>
      </c>
      <c r="M1080" s="3" t="s">
        <v>1499</v>
      </c>
      <c r="N1080" s="3">
        <v>301210</v>
      </c>
      <c r="P1080" s="3">
        <v>2165219</v>
      </c>
      <c r="Q1080" s="4">
        <f t="shared" si="32"/>
        <v>46015</v>
      </c>
      <c r="R1080" s="5">
        <f t="shared" si="33"/>
        <v>301210</v>
      </c>
      <c r="S1080" s="5" t="str">
        <f>VLOOKUP(A1080,コード等整理!$A$3:$C$17,2,FALSE)</f>
        <v>PL</v>
      </c>
      <c r="T1080" s="3">
        <f>VLOOKUP(A1080,コード等整理!$A$3:$C$17,3,FALSE)</f>
        <v>110</v>
      </c>
    </row>
    <row r="1081" spans="1:20" x14ac:dyDescent="0.25">
      <c r="A1081" s="3" t="s">
        <v>28</v>
      </c>
      <c r="B1081" s="3" t="s">
        <v>388</v>
      </c>
      <c r="C1081" s="3">
        <v>0</v>
      </c>
      <c r="D1081" s="3" t="s">
        <v>405</v>
      </c>
      <c r="E1081" s="3" t="s">
        <v>406</v>
      </c>
      <c r="F1081" s="3" t="s">
        <v>405</v>
      </c>
      <c r="G1081" s="3" t="s">
        <v>417</v>
      </c>
      <c r="H1081" s="3" t="s">
        <v>422</v>
      </c>
      <c r="I1081" s="3" t="s">
        <v>1442</v>
      </c>
      <c r="J1081" s="3" t="s">
        <v>1468</v>
      </c>
      <c r="K1081" s="3" t="s">
        <v>1479</v>
      </c>
      <c r="L1081" s="3" t="s">
        <v>1494</v>
      </c>
      <c r="M1081" s="3" t="s">
        <v>1497</v>
      </c>
      <c r="O1081" s="3">
        <v>313840</v>
      </c>
      <c r="P1081" s="3">
        <v>540231</v>
      </c>
      <c r="Q1081" s="4">
        <f t="shared" si="32"/>
        <v>46015</v>
      </c>
      <c r="R1081" s="5">
        <f t="shared" si="33"/>
        <v>-313840</v>
      </c>
      <c r="S1081" s="5" t="str">
        <f>VLOOKUP(A1081,コード等整理!$A$3:$C$17,2,FALSE)</f>
        <v>BS</v>
      </c>
      <c r="T1081" s="3">
        <f>VLOOKUP(A1081,コード等整理!$A$3:$C$17,3,FALSE)</f>
        <v>40</v>
      </c>
    </row>
    <row r="1082" spans="1:20" x14ac:dyDescent="0.25">
      <c r="A1082" s="3" t="s">
        <v>28</v>
      </c>
      <c r="B1082" s="3" t="s">
        <v>388</v>
      </c>
      <c r="C1082" s="3">
        <v>0</v>
      </c>
      <c r="D1082" s="3" t="s">
        <v>405</v>
      </c>
      <c r="E1082" s="3" t="s">
        <v>407</v>
      </c>
      <c r="F1082" s="3" t="s">
        <v>405</v>
      </c>
      <c r="G1082" s="3" t="s">
        <v>410</v>
      </c>
      <c r="H1082" s="3" t="s">
        <v>419</v>
      </c>
      <c r="I1082" s="3" t="s">
        <v>430</v>
      </c>
      <c r="J1082" s="3" t="s">
        <v>1471</v>
      </c>
      <c r="K1082" s="3" t="s">
        <v>1477</v>
      </c>
      <c r="L1082" s="3" t="s">
        <v>1492</v>
      </c>
      <c r="M1082" s="3" t="s">
        <v>1499</v>
      </c>
      <c r="O1082" s="3">
        <v>84283</v>
      </c>
      <c r="P1082" s="3">
        <v>1004811</v>
      </c>
      <c r="Q1082" s="4">
        <f t="shared" si="32"/>
        <v>46015</v>
      </c>
      <c r="R1082" s="5">
        <f t="shared" si="33"/>
        <v>-84283</v>
      </c>
      <c r="S1082" s="5" t="str">
        <f>VLOOKUP(A1082,コード等整理!$A$3:$C$17,2,FALSE)</f>
        <v>BS</v>
      </c>
      <c r="T1082" s="3">
        <f>VLOOKUP(A1082,コード等整理!$A$3:$C$17,3,FALSE)</f>
        <v>40</v>
      </c>
    </row>
    <row r="1083" spans="1:20" x14ac:dyDescent="0.25">
      <c r="A1083" s="3" t="s">
        <v>19</v>
      </c>
      <c r="B1083" s="3" t="s">
        <v>388</v>
      </c>
      <c r="C1083" s="3">
        <v>0</v>
      </c>
      <c r="D1083" s="3" t="s">
        <v>396</v>
      </c>
      <c r="E1083" s="3" t="s">
        <v>406</v>
      </c>
      <c r="F1083" s="3" t="s">
        <v>396</v>
      </c>
      <c r="G1083" s="3" t="s">
        <v>413</v>
      </c>
      <c r="H1083" s="3" t="s">
        <v>424</v>
      </c>
      <c r="I1083" s="3" t="s">
        <v>1443</v>
      </c>
      <c r="J1083" s="3" t="s">
        <v>1476</v>
      </c>
      <c r="K1083" s="3" t="s">
        <v>1477</v>
      </c>
      <c r="L1083" s="3" t="s">
        <v>1490</v>
      </c>
      <c r="M1083" s="3" t="s">
        <v>1503</v>
      </c>
      <c r="O1083" s="3">
        <v>434302</v>
      </c>
      <c r="P1083" s="3">
        <v>2925279</v>
      </c>
      <c r="Q1083" s="4">
        <f t="shared" si="32"/>
        <v>46015</v>
      </c>
      <c r="R1083" s="5">
        <f t="shared" si="33"/>
        <v>-434302</v>
      </c>
      <c r="S1083" s="5" t="str">
        <f>VLOOKUP(A1083,コード等整理!$A$3:$C$17,2,FALSE)</f>
        <v>PL</v>
      </c>
      <c r="T1083" s="3">
        <f>VLOOKUP(A1083,コード等整理!$A$3:$C$17,3,FALSE)</f>
        <v>100</v>
      </c>
    </row>
    <row r="1084" spans="1:20" x14ac:dyDescent="0.25">
      <c r="A1084" s="3" t="s">
        <v>29</v>
      </c>
      <c r="B1084" s="3" t="s">
        <v>388</v>
      </c>
      <c r="C1084" s="3">
        <v>0</v>
      </c>
      <c r="D1084" s="3" t="s">
        <v>398</v>
      </c>
      <c r="E1084" s="3" t="s">
        <v>408</v>
      </c>
      <c r="F1084" s="3" t="s">
        <v>398</v>
      </c>
      <c r="G1084" s="3" t="s">
        <v>414</v>
      </c>
      <c r="H1084" s="3" t="s">
        <v>422</v>
      </c>
      <c r="I1084" s="3" t="s">
        <v>1444</v>
      </c>
      <c r="J1084" s="3" t="s">
        <v>1470</v>
      </c>
      <c r="K1084" s="3" t="s">
        <v>1483</v>
      </c>
      <c r="L1084" s="3" t="s">
        <v>1493</v>
      </c>
      <c r="M1084" s="3" t="s">
        <v>1504</v>
      </c>
      <c r="N1084" s="3">
        <v>196369</v>
      </c>
      <c r="P1084" s="3">
        <v>1790129</v>
      </c>
      <c r="Q1084" s="4">
        <f t="shared" si="32"/>
        <v>46015</v>
      </c>
      <c r="R1084" s="5">
        <f t="shared" si="33"/>
        <v>196369</v>
      </c>
      <c r="S1084" s="5" t="str">
        <f>VLOOKUP(A1084,コード等整理!$A$3:$C$17,2,FALSE)</f>
        <v>PL</v>
      </c>
      <c r="T1084" s="3">
        <f>VLOOKUP(A1084,コード等整理!$A$3:$C$17,3,FALSE)</f>
        <v>80</v>
      </c>
    </row>
    <row r="1085" spans="1:20" x14ac:dyDescent="0.25">
      <c r="A1085" s="3" t="s">
        <v>27</v>
      </c>
      <c r="B1085" s="3" t="s">
        <v>389</v>
      </c>
      <c r="C1085" s="3">
        <v>0</v>
      </c>
      <c r="D1085" s="3" t="s">
        <v>402</v>
      </c>
      <c r="E1085" s="3" t="s">
        <v>408</v>
      </c>
      <c r="F1085" s="3" t="s">
        <v>402</v>
      </c>
      <c r="G1085" s="3" t="s">
        <v>413</v>
      </c>
      <c r="H1085" s="3" t="s">
        <v>420</v>
      </c>
      <c r="I1085" s="3" t="s">
        <v>1445</v>
      </c>
      <c r="J1085" s="3" t="s">
        <v>1476</v>
      </c>
      <c r="K1085" s="3" t="s">
        <v>1479</v>
      </c>
      <c r="L1085" s="3" t="s">
        <v>1493</v>
      </c>
      <c r="M1085" s="3" t="s">
        <v>1495</v>
      </c>
      <c r="N1085" s="3">
        <v>240778</v>
      </c>
      <c r="P1085" s="3">
        <v>2630110</v>
      </c>
      <c r="Q1085" s="4">
        <f t="shared" si="32"/>
        <v>46016</v>
      </c>
      <c r="R1085" s="5">
        <f t="shared" si="33"/>
        <v>240778</v>
      </c>
      <c r="S1085" s="5" t="str">
        <f>VLOOKUP(A1085,コード等整理!$A$3:$C$17,2,FALSE)</f>
        <v>BS</v>
      </c>
      <c r="T1085" s="3">
        <f>VLOOKUP(A1085,コード等整理!$A$3:$C$17,3,FALSE)</f>
        <v>20</v>
      </c>
    </row>
    <row r="1086" spans="1:20" x14ac:dyDescent="0.25">
      <c r="A1086" s="3" t="s">
        <v>28</v>
      </c>
      <c r="B1086" s="3" t="s">
        <v>389</v>
      </c>
      <c r="C1086" s="3">
        <v>0</v>
      </c>
      <c r="D1086" s="3" t="s">
        <v>405</v>
      </c>
      <c r="E1086" s="3" t="s">
        <v>406</v>
      </c>
      <c r="F1086" s="3" t="s">
        <v>405</v>
      </c>
      <c r="G1086" s="3" t="s">
        <v>417</v>
      </c>
      <c r="H1086" s="3" t="s">
        <v>418</v>
      </c>
      <c r="I1086" s="3" t="s">
        <v>1446</v>
      </c>
      <c r="J1086" s="3" t="s">
        <v>1475</v>
      </c>
      <c r="K1086" s="3" t="s">
        <v>1477</v>
      </c>
      <c r="L1086" s="3" t="s">
        <v>19</v>
      </c>
      <c r="M1086" s="3" t="s">
        <v>1499</v>
      </c>
      <c r="N1086" s="3">
        <v>260430</v>
      </c>
      <c r="P1086" s="3">
        <v>2817464</v>
      </c>
      <c r="Q1086" s="4">
        <f t="shared" si="32"/>
        <v>46016</v>
      </c>
      <c r="R1086" s="5">
        <f t="shared" si="33"/>
        <v>260430</v>
      </c>
      <c r="S1086" s="5" t="str">
        <f>VLOOKUP(A1086,コード等整理!$A$3:$C$17,2,FALSE)</f>
        <v>BS</v>
      </c>
      <c r="T1086" s="3">
        <f>VLOOKUP(A1086,コード等整理!$A$3:$C$17,3,FALSE)</f>
        <v>40</v>
      </c>
    </row>
    <row r="1087" spans="1:20" x14ac:dyDescent="0.25">
      <c r="A1087" s="3" t="s">
        <v>29</v>
      </c>
      <c r="B1087" s="3" t="s">
        <v>389</v>
      </c>
      <c r="C1087" s="3">
        <v>0</v>
      </c>
      <c r="D1087" s="3" t="s">
        <v>397</v>
      </c>
      <c r="E1087" s="3" t="s">
        <v>407</v>
      </c>
      <c r="F1087" s="3" t="s">
        <v>397</v>
      </c>
      <c r="G1087" s="3" t="s">
        <v>412</v>
      </c>
      <c r="H1087" s="3" t="s">
        <v>424</v>
      </c>
      <c r="I1087" s="3" t="s">
        <v>1447</v>
      </c>
      <c r="J1087" s="3" t="s">
        <v>1472</v>
      </c>
      <c r="K1087" s="3" t="s">
        <v>1477</v>
      </c>
      <c r="L1087" s="3" t="s">
        <v>21</v>
      </c>
      <c r="M1087" s="3" t="s">
        <v>1500</v>
      </c>
      <c r="O1087" s="3">
        <v>66196</v>
      </c>
      <c r="P1087" s="3">
        <v>2284944</v>
      </c>
      <c r="Q1087" s="4">
        <f t="shared" si="32"/>
        <v>46016</v>
      </c>
      <c r="R1087" s="5">
        <f t="shared" si="33"/>
        <v>-66196</v>
      </c>
      <c r="S1087" s="5" t="str">
        <f>VLOOKUP(A1087,コード等整理!$A$3:$C$17,2,FALSE)</f>
        <v>PL</v>
      </c>
      <c r="T1087" s="3">
        <f>VLOOKUP(A1087,コード等整理!$A$3:$C$17,3,FALSE)</f>
        <v>80</v>
      </c>
    </row>
    <row r="1088" spans="1:20" x14ac:dyDescent="0.25">
      <c r="A1088" s="3" t="s">
        <v>19</v>
      </c>
      <c r="B1088" s="3" t="s">
        <v>389</v>
      </c>
      <c r="C1088" s="3">
        <v>0</v>
      </c>
      <c r="D1088" s="3" t="s">
        <v>400</v>
      </c>
      <c r="E1088" s="3" t="s">
        <v>407</v>
      </c>
      <c r="F1088" s="3" t="s">
        <v>400</v>
      </c>
      <c r="G1088" s="3" t="s">
        <v>409</v>
      </c>
      <c r="H1088" s="3" t="s">
        <v>418</v>
      </c>
      <c r="I1088" s="3" t="s">
        <v>1448</v>
      </c>
      <c r="J1088" s="3" t="s">
        <v>1473</v>
      </c>
      <c r="K1088" s="3" t="s">
        <v>1481</v>
      </c>
      <c r="L1088" s="3" t="s">
        <v>1493</v>
      </c>
      <c r="M1088" s="3" t="s">
        <v>1498</v>
      </c>
      <c r="N1088" s="3">
        <v>334238</v>
      </c>
      <c r="P1088" s="3">
        <v>837889</v>
      </c>
      <c r="Q1088" s="4">
        <f t="shared" si="32"/>
        <v>46016</v>
      </c>
      <c r="R1088" s="5">
        <f t="shared" si="33"/>
        <v>334238</v>
      </c>
      <c r="S1088" s="5" t="str">
        <f>VLOOKUP(A1088,コード等整理!$A$3:$C$17,2,FALSE)</f>
        <v>PL</v>
      </c>
      <c r="T1088" s="3">
        <f>VLOOKUP(A1088,コード等整理!$A$3:$C$17,3,FALSE)</f>
        <v>100</v>
      </c>
    </row>
    <row r="1089" spans="1:20" x14ac:dyDescent="0.25">
      <c r="A1089" s="3" t="s">
        <v>18</v>
      </c>
      <c r="B1089" s="3" t="s">
        <v>389</v>
      </c>
      <c r="C1089" s="3">
        <v>0</v>
      </c>
      <c r="D1089" s="3" t="s">
        <v>403</v>
      </c>
      <c r="E1089" s="3" t="s">
        <v>406</v>
      </c>
      <c r="F1089" s="3" t="s">
        <v>403</v>
      </c>
      <c r="G1089" s="3" t="s">
        <v>417</v>
      </c>
      <c r="H1089" s="3" t="s">
        <v>420</v>
      </c>
      <c r="I1089" s="3" t="s">
        <v>1449</v>
      </c>
      <c r="J1089" s="3" t="s">
        <v>1473</v>
      </c>
      <c r="K1089" s="3" t="s">
        <v>1486</v>
      </c>
      <c r="L1089" s="3" t="s">
        <v>1487</v>
      </c>
      <c r="M1089" s="3" t="s">
        <v>1501</v>
      </c>
      <c r="N1089" s="3">
        <v>266339</v>
      </c>
      <c r="P1089" s="3">
        <v>2502245</v>
      </c>
      <c r="Q1089" s="4">
        <f t="shared" si="32"/>
        <v>46016</v>
      </c>
      <c r="R1089" s="5">
        <f t="shared" si="33"/>
        <v>266339</v>
      </c>
      <c r="S1089" s="5" t="str">
        <f>VLOOKUP(A1089,コード等整理!$A$3:$C$17,2,FALSE)</f>
        <v>PL</v>
      </c>
      <c r="T1089" s="3">
        <f>VLOOKUP(A1089,コード等整理!$A$3:$C$17,3,FALSE)</f>
        <v>90</v>
      </c>
    </row>
    <row r="1090" spans="1:20" x14ac:dyDescent="0.25">
      <c r="A1090" s="3" t="s">
        <v>16</v>
      </c>
      <c r="B1090" s="3" t="s">
        <v>390</v>
      </c>
      <c r="C1090" s="3">
        <v>0</v>
      </c>
      <c r="D1090" s="3" t="s">
        <v>405</v>
      </c>
      <c r="E1090" s="3" t="s">
        <v>406</v>
      </c>
      <c r="F1090" s="3" t="s">
        <v>405</v>
      </c>
      <c r="G1090" s="3" t="s">
        <v>413</v>
      </c>
      <c r="H1090" s="3" t="s">
        <v>422</v>
      </c>
      <c r="I1090" s="3" t="s">
        <v>1450</v>
      </c>
      <c r="J1090" s="3" t="s">
        <v>1474</v>
      </c>
      <c r="K1090" s="3" t="s">
        <v>1483</v>
      </c>
      <c r="L1090" s="3" t="s">
        <v>21</v>
      </c>
      <c r="M1090" s="3" t="s">
        <v>1500</v>
      </c>
      <c r="O1090" s="3">
        <v>418251</v>
      </c>
      <c r="P1090" s="3">
        <v>2821047</v>
      </c>
      <c r="Q1090" s="4">
        <f t="shared" si="32"/>
        <v>46017</v>
      </c>
      <c r="R1090" s="5">
        <f t="shared" si="33"/>
        <v>-418251</v>
      </c>
      <c r="S1090" s="5" t="str">
        <f>VLOOKUP(A1090,コード等整理!$A$3:$C$17,2,FALSE)</f>
        <v>BS</v>
      </c>
      <c r="T1090" s="3">
        <f>VLOOKUP(A1090,コード等整理!$A$3:$C$17,3,FALSE)</f>
        <v>50</v>
      </c>
    </row>
    <row r="1091" spans="1:20" x14ac:dyDescent="0.25">
      <c r="A1091" s="3" t="s">
        <v>20</v>
      </c>
      <c r="B1091" s="3" t="s">
        <v>390</v>
      </c>
      <c r="C1091" s="3">
        <v>0</v>
      </c>
      <c r="D1091" s="3" t="s">
        <v>397</v>
      </c>
      <c r="E1091" s="3" t="s">
        <v>406</v>
      </c>
      <c r="F1091" s="3" t="s">
        <v>397</v>
      </c>
      <c r="G1091" s="3" t="s">
        <v>415</v>
      </c>
      <c r="H1091" s="3" t="s">
        <v>424</v>
      </c>
      <c r="I1091" s="3" t="s">
        <v>1451</v>
      </c>
      <c r="J1091" s="3" t="s">
        <v>1467</v>
      </c>
      <c r="K1091" s="3" t="s">
        <v>1481</v>
      </c>
      <c r="L1091" s="3" t="s">
        <v>21</v>
      </c>
      <c r="M1091" s="3" t="s">
        <v>1499</v>
      </c>
      <c r="O1091" s="3">
        <v>434325</v>
      </c>
      <c r="P1091" s="3">
        <v>1956012</v>
      </c>
      <c r="Q1091" s="4">
        <f t="shared" si="32"/>
        <v>46017</v>
      </c>
      <c r="R1091" s="5">
        <f t="shared" si="33"/>
        <v>-434325</v>
      </c>
      <c r="S1091" s="5" t="str">
        <f>VLOOKUP(A1091,コード等整理!$A$3:$C$17,2,FALSE)</f>
        <v>PL</v>
      </c>
      <c r="T1091" s="3">
        <f>VLOOKUP(A1091,コード等整理!$A$3:$C$17,3,FALSE)</f>
        <v>110</v>
      </c>
    </row>
    <row r="1092" spans="1:20" x14ac:dyDescent="0.25">
      <c r="A1092" s="3" t="s">
        <v>22</v>
      </c>
      <c r="B1092" s="3" t="s">
        <v>390</v>
      </c>
      <c r="C1092" s="3">
        <v>0</v>
      </c>
      <c r="D1092" s="3" t="s">
        <v>404</v>
      </c>
      <c r="E1092" s="3" t="s">
        <v>406</v>
      </c>
      <c r="F1092" s="3" t="s">
        <v>404</v>
      </c>
      <c r="G1092" s="3" t="s">
        <v>416</v>
      </c>
      <c r="H1092" s="3" t="s">
        <v>422</v>
      </c>
      <c r="I1092" s="3" t="s">
        <v>1452</v>
      </c>
      <c r="J1092" s="3" t="s">
        <v>1471</v>
      </c>
      <c r="K1092" s="3" t="s">
        <v>1482</v>
      </c>
      <c r="L1092" s="3" t="s">
        <v>1490</v>
      </c>
      <c r="M1092" s="3" t="s">
        <v>1497</v>
      </c>
      <c r="O1092" s="3">
        <v>467256</v>
      </c>
      <c r="P1092" s="3">
        <v>1062985</v>
      </c>
      <c r="Q1092" s="4">
        <f t="shared" ref="Q1092:Q1107" si="34">B1092*1</f>
        <v>46017</v>
      </c>
      <c r="R1092" s="5">
        <f t="shared" ref="R1092:R1107" si="35">N1092-O1092</f>
        <v>-467256</v>
      </c>
      <c r="S1092" s="5" t="str">
        <f>VLOOKUP(A1092,コード等整理!$A$3:$C$17,2,FALSE)</f>
        <v>BS</v>
      </c>
      <c r="T1092" s="3">
        <f>VLOOKUP(A1092,コード等整理!$A$3:$C$17,3,FALSE)</f>
        <v>10</v>
      </c>
    </row>
    <row r="1093" spans="1:20" x14ac:dyDescent="0.25">
      <c r="A1093" s="3" t="s">
        <v>17</v>
      </c>
      <c r="B1093" s="3" t="s">
        <v>390</v>
      </c>
      <c r="C1093" s="3">
        <v>0</v>
      </c>
      <c r="D1093" s="3" t="s">
        <v>399</v>
      </c>
      <c r="E1093" s="3" t="s">
        <v>408</v>
      </c>
      <c r="F1093" s="3" t="s">
        <v>399</v>
      </c>
      <c r="G1093" s="3" t="s">
        <v>417</v>
      </c>
      <c r="H1093" s="3" t="s">
        <v>424</v>
      </c>
      <c r="I1093" s="3" t="s">
        <v>1453</v>
      </c>
      <c r="J1093" s="3" t="s">
        <v>1473</v>
      </c>
      <c r="K1093" s="3" t="s">
        <v>1479</v>
      </c>
      <c r="L1093" s="3" t="s">
        <v>1493</v>
      </c>
      <c r="M1093" s="3" t="s">
        <v>1503</v>
      </c>
      <c r="N1093" s="3">
        <v>221925</v>
      </c>
      <c r="P1093" s="3">
        <v>527385</v>
      </c>
      <c r="Q1093" s="4">
        <f t="shared" si="34"/>
        <v>46017</v>
      </c>
      <c r="R1093" s="5">
        <f t="shared" si="35"/>
        <v>221925</v>
      </c>
      <c r="S1093" s="5" t="str">
        <f>VLOOKUP(A1093,コード等整理!$A$3:$C$17,2,FALSE)</f>
        <v>PL</v>
      </c>
      <c r="T1093" s="3">
        <f>VLOOKUP(A1093,コード等整理!$A$3:$C$17,3,FALSE)</f>
        <v>150</v>
      </c>
    </row>
    <row r="1094" spans="1:20" x14ac:dyDescent="0.25">
      <c r="A1094" s="3" t="s">
        <v>29</v>
      </c>
      <c r="B1094" s="3" t="s">
        <v>390</v>
      </c>
      <c r="C1094" s="3">
        <v>0</v>
      </c>
      <c r="D1094" s="3" t="s">
        <v>403</v>
      </c>
      <c r="E1094" s="3" t="s">
        <v>406</v>
      </c>
      <c r="F1094" s="3" t="s">
        <v>403</v>
      </c>
      <c r="G1094" s="3" t="s">
        <v>409</v>
      </c>
      <c r="H1094" s="3" t="s">
        <v>423</v>
      </c>
      <c r="I1094" s="3" t="s">
        <v>1454</v>
      </c>
      <c r="J1094" s="3" t="s">
        <v>1475</v>
      </c>
      <c r="K1094" s="3" t="s">
        <v>1484</v>
      </c>
      <c r="L1094" s="3" t="s">
        <v>1491</v>
      </c>
      <c r="M1094" s="3" t="s">
        <v>1496</v>
      </c>
      <c r="O1094" s="3">
        <v>310541</v>
      </c>
      <c r="P1094" s="3">
        <v>1268556</v>
      </c>
      <c r="Q1094" s="4">
        <f t="shared" si="34"/>
        <v>46017</v>
      </c>
      <c r="R1094" s="5">
        <f t="shared" si="35"/>
        <v>-310541</v>
      </c>
      <c r="S1094" s="5" t="str">
        <f>VLOOKUP(A1094,コード等整理!$A$3:$C$17,2,FALSE)</f>
        <v>PL</v>
      </c>
      <c r="T1094" s="3">
        <f>VLOOKUP(A1094,コード等整理!$A$3:$C$17,3,FALSE)</f>
        <v>80</v>
      </c>
    </row>
    <row r="1095" spans="1:20" x14ac:dyDescent="0.25">
      <c r="A1095" s="3" t="s">
        <v>20</v>
      </c>
      <c r="B1095" s="3" t="s">
        <v>391</v>
      </c>
      <c r="C1095" s="3">
        <v>0</v>
      </c>
      <c r="D1095" s="3" t="s">
        <v>396</v>
      </c>
      <c r="E1095" s="3" t="s">
        <v>406</v>
      </c>
      <c r="F1095" s="3" t="s">
        <v>396</v>
      </c>
      <c r="G1095" s="3" t="s">
        <v>416</v>
      </c>
      <c r="H1095" s="3" t="s">
        <v>420</v>
      </c>
      <c r="I1095" s="3" t="s">
        <v>1455</v>
      </c>
      <c r="J1095" s="3" t="s">
        <v>1471</v>
      </c>
      <c r="K1095" s="3" t="s">
        <v>1478</v>
      </c>
      <c r="L1095" s="3" t="s">
        <v>1488</v>
      </c>
      <c r="M1095" s="3" t="s">
        <v>1499</v>
      </c>
      <c r="O1095" s="3">
        <v>360947</v>
      </c>
      <c r="P1095" s="3">
        <v>2223702</v>
      </c>
      <c r="Q1095" s="4">
        <f t="shared" si="34"/>
        <v>46018</v>
      </c>
      <c r="R1095" s="5">
        <f t="shared" si="35"/>
        <v>-360947</v>
      </c>
      <c r="S1095" s="5" t="str">
        <f>VLOOKUP(A1095,コード等整理!$A$3:$C$17,2,FALSE)</f>
        <v>PL</v>
      </c>
      <c r="T1095" s="3">
        <f>VLOOKUP(A1095,コード等整理!$A$3:$C$17,3,FALSE)</f>
        <v>110</v>
      </c>
    </row>
    <row r="1096" spans="1:20" x14ac:dyDescent="0.25">
      <c r="A1096" s="3" t="s">
        <v>23</v>
      </c>
      <c r="B1096" s="3" t="s">
        <v>391</v>
      </c>
      <c r="C1096" s="3">
        <v>0</v>
      </c>
      <c r="D1096" s="3" t="s">
        <v>399</v>
      </c>
      <c r="E1096" s="3" t="s">
        <v>406</v>
      </c>
      <c r="F1096" s="3" t="s">
        <v>399</v>
      </c>
      <c r="G1096" s="3" t="s">
        <v>409</v>
      </c>
      <c r="H1096" s="3" t="s">
        <v>419</v>
      </c>
      <c r="I1096" s="3" t="s">
        <v>1453</v>
      </c>
      <c r="J1096" s="3" t="s">
        <v>1468</v>
      </c>
      <c r="K1096" s="3" t="s">
        <v>1482</v>
      </c>
      <c r="L1096" s="3" t="s">
        <v>1493</v>
      </c>
      <c r="M1096" s="3" t="s">
        <v>1502</v>
      </c>
      <c r="N1096" s="3">
        <v>188866</v>
      </c>
      <c r="P1096" s="3">
        <v>695960</v>
      </c>
      <c r="Q1096" s="4">
        <f t="shared" si="34"/>
        <v>46018</v>
      </c>
      <c r="R1096" s="5">
        <f t="shared" si="35"/>
        <v>188866</v>
      </c>
      <c r="S1096" s="5" t="str">
        <f>VLOOKUP(A1096,コード等整理!$A$3:$C$17,2,FALSE)</f>
        <v>PL</v>
      </c>
      <c r="T1096" s="3">
        <f>VLOOKUP(A1096,コード等整理!$A$3:$C$17,3,FALSE)</f>
        <v>130</v>
      </c>
    </row>
    <row r="1097" spans="1:20" x14ac:dyDescent="0.25">
      <c r="A1097" s="3" t="s">
        <v>21</v>
      </c>
      <c r="B1097" s="3" t="s">
        <v>391</v>
      </c>
      <c r="C1097" s="3">
        <v>0</v>
      </c>
      <c r="D1097" s="3" t="s">
        <v>400</v>
      </c>
      <c r="E1097" s="3" t="s">
        <v>408</v>
      </c>
      <c r="F1097" s="3" t="s">
        <v>400</v>
      </c>
      <c r="G1097" s="3" t="s">
        <v>409</v>
      </c>
      <c r="H1097" s="3" t="s">
        <v>424</v>
      </c>
      <c r="I1097" s="3" t="s">
        <v>1456</v>
      </c>
      <c r="J1097" s="3" t="s">
        <v>1475</v>
      </c>
      <c r="K1097" s="3" t="s">
        <v>1485</v>
      </c>
      <c r="L1097" s="3" t="s">
        <v>1493</v>
      </c>
      <c r="M1097" s="3" t="s">
        <v>1498</v>
      </c>
      <c r="N1097" s="3">
        <v>337707</v>
      </c>
      <c r="P1097" s="3">
        <v>989614</v>
      </c>
      <c r="Q1097" s="4">
        <f t="shared" si="34"/>
        <v>46018</v>
      </c>
      <c r="R1097" s="5">
        <f t="shared" si="35"/>
        <v>337707</v>
      </c>
      <c r="S1097" s="5" t="str">
        <f>VLOOKUP(A1097,コード等整理!$A$3:$C$17,2,FALSE)</f>
        <v>PL</v>
      </c>
      <c r="T1097" s="3">
        <f>VLOOKUP(A1097,コード等整理!$A$3:$C$17,3,FALSE)</f>
        <v>120</v>
      </c>
    </row>
    <row r="1098" spans="1:20" x14ac:dyDescent="0.25">
      <c r="A1098" s="3" t="s">
        <v>29</v>
      </c>
      <c r="B1098" s="3" t="s">
        <v>391</v>
      </c>
      <c r="C1098" s="3">
        <v>0</v>
      </c>
      <c r="D1098" s="3" t="s">
        <v>403</v>
      </c>
      <c r="E1098" s="3" t="s">
        <v>407</v>
      </c>
      <c r="F1098" s="3" t="s">
        <v>403</v>
      </c>
      <c r="G1098" s="3" t="s">
        <v>411</v>
      </c>
      <c r="H1098" s="3" t="s">
        <v>422</v>
      </c>
      <c r="I1098" s="3" t="s">
        <v>1457</v>
      </c>
      <c r="J1098" s="3" t="s">
        <v>1474</v>
      </c>
      <c r="K1098" s="3" t="s">
        <v>1477</v>
      </c>
      <c r="L1098" s="3" t="s">
        <v>1494</v>
      </c>
      <c r="M1098" s="3" t="s">
        <v>1503</v>
      </c>
      <c r="O1098" s="3">
        <v>230015</v>
      </c>
      <c r="P1098" s="3">
        <v>2669051</v>
      </c>
      <c r="Q1098" s="4">
        <f t="shared" si="34"/>
        <v>46018</v>
      </c>
      <c r="R1098" s="5">
        <f t="shared" si="35"/>
        <v>-230015</v>
      </c>
      <c r="S1098" s="5" t="str">
        <f>VLOOKUP(A1098,コード等整理!$A$3:$C$17,2,FALSE)</f>
        <v>PL</v>
      </c>
      <c r="T1098" s="3">
        <f>VLOOKUP(A1098,コード等整理!$A$3:$C$17,3,FALSE)</f>
        <v>80</v>
      </c>
    </row>
    <row r="1099" spans="1:20" x14ac:dyDescent="0.25">
      <c r="A1099" s="3" t="s">
        <v>26</v>
      </c>
      <c r="B1099" s="3" t="s">
        <v>391</v>
      </c>
      <c r="C1099" s="3">
        <v>0</v>
      </c>
      <c r="D1099" s="3" t="s">
        <v>405</v>
      </c>
      <c r="E1099" s="3" t="s">
        <v>407</v>
      </c>
      <c r="F1099" s="3" t="s">
        <v>405</v>
      </c>
      <c r="G1099" s="3" t="s">
        <v>417</v>
      </c>
      <c r="H1099" s="3" t="s">
        <v>423</v>
      </c>
      <c r="I1099" s="3" t="s">
        <v>1458</v>
      </c>
      <c r="J1099" s="3" t="s">
        <v>1473</v>
      </c>
      <c r="K1099" s="3" t="s">
        <v>1479</v>
      </c>
      <c r="L1099" s="3" t="s">
        <v>1492</v>
      </c>
      <c r="M1099" s="3" t="s">
        <v>1502</v>
      </c>
      <c r="N1099" s="3">
        <v>29408</v>
      </c>
      <c r="P1099" s="3">
        <v>2690774</v>
      </c>
      <c r="Q1099" s="4">
        <f t="shared" si="34"/>
        <v>46018</v>
      </c>
      <c r="R1099" s="5">
        <f t="shared" si="35"/>
        <v>29408</v>
      </c>
      <c r="S1099" s="5" t="str">
        <f>VLOOKUP(A1099,コード等整理!$A$3:$C$17,2,FALSE)</f>
        <v>BS</v>
      </c>
      <c r="T1099" s="3">
        <f>VLOOKUP(A1099,コード等整理!$A$3:$C$17,3,FALSE)</f>
        <v>30</v>
      </c>
    </row>
    <row r="1100" spans="1:20" x14ac:dyDescent="0.25">
      <c r="A1100" s="3" t="s">
        <v>28</v>
      </c>
      <c r="B1100" s="3" t="s">
        <v>392</v>
      </c>
      <c r="C1100" s="3">
        <v>0</v>
      </c>
      <c r="D1100" s="3" t="s">
        <v>402</v>
      </c>
      <c r="E1100" s="3" t="s">
        <v>408</v>
      </c>
      <c r="F1100" s="3" t="s">
        <v>402</v>
      </c>
      <c r="G1100" s="3" t="s">
        <v>415</v>
      </c>
      <c r="H1100" s="3" t="s">
        <v>422</v>
      </c>
      <c r="I1100" s="3" t="s">
        <v>1459</v>
      </c>
      <c r="J1100" s="3" t="s">
        <v>1474</v>
      </c>
      <c r="K1100" s="3" t="s">
        <v>1477</v>
      </c>
      <c r="L1100" s="3" t="s">
        <v>1494</v>
      </c>
      <c r="M1100" s="3" t="s">
        <v>1504</v>
      </c>
      <c r="N1100" s="3">
        <v>464238</v>
      </c>
      <c r="P1100" s="3">
        <v>2071335</v>
      </c>
      <c r="Q1100" s="4">
        <f t="shared" si="34"/>
        <v>46019</v>
      </c>
      <c r="R1100" s="5">
        <f t="shared" si="35"/>
        <v>464238</v>
      </c>
      <c r="S1100" s="5" t="str">
        <f>VLOOKUP(A1100,コード等整理!$A$3:$C$17,2,FALSE)</f>
        <v>BS</v>
      </c>
      <c r="T1100" s="3">
        <f>VLOOKUP(A1100,コード等整理!$A$3:$C$17,3,FALSE)</f>
        <v>40</v>
      </c>
    </row>
    <row r="1101" spans="1:20" x14ac:dyDescent="0.25">
      <c r="A1101" s="3" t="s">
        <v>27</v>
      </c>
      <c r="B1101" s="3" t="s">
        <v>392</v>
      </c>
      <c r="C1101" s="3">
        <v>0</v>
      </c>
      <c r="D1101" s="3" t="s">
        <v>405</v>
      </c>
      <c r="E1101" s="3" t="s">
        <v>408</v>
      </c>
      <c r="F1101" s="3" t="s">
        <v>405</v>
      </c>
      <c r="G1101" s="3" t="s">
        <v>414</v>
      </c>
      <c r="H1101" s="3" t="s">
        <v>424</v>
      </c>
      <c r="I1101" s="3" t="s">
        <v>1460</v>
      </c>
      <c r="J1101" s="3" t="s">
        <v>1467</v>
      </c>
      <c r="K1101" s="3" t="s">
        <v>1483</v>
      </c>
      <c r="L1101" s="3" t="s">
        <v>1487</v>
      </c>
      <c r="M1101" s="3" t="s">
        <v>1501</v>
      </c>
      <c r="N1101" s="3">
        <v>213920</v>
      </c>
      <c r="P1101" s="3">
        <v>1305207</v>
      </c>
      <c r="Q1101" s="4">
        <f t="shared" si="34"/>
        <v>46019</v>
      </c>
      <c r="R1101" s="5">
        <f t="shared" si="35"/>
        <v>213920</v>
      </c>
      <c r="S1101" s="5" t="str">
        <f>VLOOKUP(A1101,コード等整理!$A$3:$C$17,2,FALSE)</f>
        <v>BS</v>
      </c>
      <c r="T1101" s="3">
        <f>VLOOKUP(A1101,コード等整理!$A$3:$C$17,3,FALSE)</f>
        <v>20</v>
      </c>
    </row>
    <row r="1102" spans="1:20" x14ac:dyDescent="0.25">
      <c r="A1102" s="3" t="s">
        <v>17</v>
      </c>
      <c r="B1102" s="3" t="s">
        <v>392</v>
      </c>
      <c r="C1102" s="3">
        <v>0</v>
      </c>
      <c r="D1102" s="3" t="s">
        <v>402</v>
      </c>
      <c r="E1102" s="3" t="s">
        <v>407</v>
      </c>
      <c r="F1102" s="3" t="s">
        <v>402</v>
      </c>
      <c r="G1102" s="3" t="s">
        <v>412</v>
      </c>
      <c r="H1102" s="3" t="s">
        <v>420</v>
      </c>
      <c r="I1102" s="3" t="s">
        <v>1461</v>
      </c>
      <c r="J1102" s="3" t="s">
        <v>1470</v>
      </c>
      <c r="K1102" s="3" t="s">
        <v>1482</v>
      </c>
      <c r="L1102" s="3" t="s">
        <v>1489</v>
      </c>
      <c r="M1102" s="3" t="s">
        <v>1503</v>
      </c>
      <c r="O1102" s="3">
        <v>230422</v>
      </c>
      <c r="P1102" s="3">
        <v>2004513</v>
      </c>
      <c r="Q1102" s="4">
        <f t="shared" si="34"/>
        <v>46019</v>
      </c>
      <c r="R1102" s="5">
        <f t="shared" si="35"/>
        <v>-230422</v>
      </c>
      <c r="S1102" s="5" t="str">
        <f>VLOOKUP(A1102,コード等整理!$A$3:$C$17,2,FALSE)</f>
        <v>PL</v>
      </c>
      <c r="T1102" s="3">
        <f>VLOOKUP(A1102,コード等整理!$A$3:$C$17,3,FALSE)</f>
        <v>150</v>
      </c>
    </row>
    <row r="1103" spans="1:20" x14ac:dyDescent="0.25">
      <c r="A1103" s="3" t="s">
        <v>17</v>
      </c>
      <c r="B1103" s="3" t="s">
        <v>393</v>
      </c>
      <c r="C1103" s="3">
        <v>0</v>
      </c>
      <c r="D1103" s="3" t="s">
        <v>402</v>
      </c>
      <c r="E1103" s="3" t="s">
        <v>408</v>
      </c>
      <c r="F1103" s="3" t="s">
        <v>402</v>
      </c>
      <c r="G1103" s="3" t="s">
        <v>413</v>
      </c>
      <c r="H1103" s="3" t="s">
        <v>423</v>
      </c>
      <c r="I1103" s="3" t="s">
        <v>1462</v>
      </c>
      <c r="J1103" s="3" t="s">
        <v>1467</v>
      </c>
      <c r="K1103" s="3" t="s">
        <v>1486</v>
      </c>
      <c r="L1103" s="3" t="s">
        <v>21</v>
      </c>
      <c r="M1103" s="3" t="s">
        <v>1495</v>
      </c>
      <c r="N1103" s="3">
        <v>317224</v>
      </c>
      <c r="P1103" s="3">
        <v>1252510</v>
      </c>
      <c r="Q1103" s="4">
        <f t="shared" si="34"/>
        <v>46020</v>
      </c>
      <c r="R1103" s="5">
        <f t="shared" si="35"/>
        <v>317224</v>
      </c>
      <c r="S1103" s="5" t="str">
        <f>VLOOKUP(A1103,コード等整理!$A$3:$C$17,2,FALSE)</f>
        <v>PL</v>
      </c>
      <c r="T1103" s="3">
        <f>VLOOKUP(A1103,コード等整理!$A$3:$C$17,3,FALSE)</f>
        <v>150</v>
      </c>
    </row>
    <row r="1104" spans="1:20" x14ac:dyDescent="0.25">
      <c r="A1104" s="3" t="s">
        <v>30</v>
      </c>
      <c r="B1104" s="3" t="s">
        <v>393</v>
      </c>
      <c r="C1104" s="3">
        <v>0</v>
      </c>
      <c r="D1104" s="3" t="s">
        <v>399</v>
      </c>
      <c r="E1104" s="3" t="s">
        <v>407</v>
      </c>
      <c r="F1104" s="3" t="s">
        <v>399</v>
      </c>
      <c r="G1104" s="3" t="s">
        <v>417</v>
      </c>
      <c r="H1104" s="3" t="s">
        <v>418</v>
      </c>
      <c r="I1104" s="3" t="s">
        <v>1463</v>
      </c>
      <c r="J1104" s="3" t="s">
        <v>1467</v>
      </c>
      <c r="K1104" s="3" t="s">
        <v>1486</v>
      </c>
      <c r="L1104" s="3" t="s">
        <v>19</v>
      </c>
      <c r="M1104" s="3" t="s">
        <v>1498</v>
      </c>
      <c r="N1104" s="3">
        <v>391217</v>
      </c>
      <c r="P1104" s="3">
        <v>1049104</v>
      </c>
      <c r="Q1104" s="4">
        <f t="shared" si="34"/>
        <v>46020</v>
      </c>
      <c r="R1104" s="5">
        <f t="shared" si="35"/>
        <v>391217</v>
      </c>
      <c r="S1104" s="5" t="str">
        <f>VLOOKUP(A1104,コード等整理!$A$3:$C$17,2,FALSE)</f>
        <v>PL</v>
      </c>
      <c r="T1104" s="3">
        <f>VLOOKUP(A1104,コード等整理!$A$3:$C$17,3,FALSE)</f>
        <v>70</v>
      </c>
    </row>
    <row r="1105" spans="1:20" x14ac:dyDescent="0.25">
      <c r="A1105" s="3" t="s">
        <v>17</v>
      </c>
      <c r="B1105" s="3" t="s">
        <v>394</v>
      </c>
      <c r="C1105" s="3">
        <v>0</v>
      </c>
      <c r="D1105" s="3" t="s">
        <v>399</v>
      </c>
      <c r="E1105" s="3" t="s">
        <v>407</v>
      </c>
      <c r="F1105" s="3" t="s">
        <v>399</v>
      </c>
      <c r="G1105" s="3" t="s">
        <v>413</v>
      </c>
      <c r="H1105" s="3" t="s">
        <v>420</v>
      </c>
      <c r="I1105" s="3" t="s">
        <v>1464</v>
      </c>
      <c r="J1105" s="3" t="s">
        <v>1469</v>
      </c>
      <c r="K1105" s="3" t="s">
        <v>1478</v>
      </c>
      <c r="L1105" s="3" t="s">
        <v>1490</v>
      </c>
      <c r="M1105" s="3" t="s">
        <v>1495</v>
      </c>
      <c r="N1105" s="3">
        <v>175387</v>
      </c>
      <c r="P1105" s="3">
        <v>635980</v>
      </c>
      <c r="Q1105" s="4">
        <f t="shared" si="34"/>
        <v>46021</v>
      </c>
      <c r="R1105" s="5">
        <f t="shared" si="35"/>
        <v>175387</v>
      </c>
      <c r="S1105" s="5" t="str">
        <f>VLOOKUP(A1105,コード等整理!$A$3:$C$17,2,FALSE)</f>
        <v>PL</v>
      </c>
      <c r="T1105" s="3">
        <f>VLOOKUP(A1105,コード等整理!$A$3:$C$17,3,FALSE)</f>
        <v>150</v>
      </c>
    </row>
    <row r="1106" spans="1:20" x14ac:dyDescent="0.25">
      <c r="A1106" s="3" t="s">
        <v>29</v>
      </c>
      <c r="B1106" s="3" t="s">
        <v>394</v>
      </c>
      <c r="C1106" s="3">
        <v>0</v>
      </c>
      <c r="D1106" s="3" t="s">
        <v>398</v>
      </c>
      <c r="E1106" s="3" t="s">
        <v>407</v>
      </c>
      <c r="F1106" s="3" t="s">
        <v>398</v>
      </c>
      <c r="G1106" s="3" t="s">
        <v>412</v>
      </c>
      <c r="H1106" s="3" t="s">
        <v>420</v>
      </c>
      <c r="I1106" s="3" t="s">
        <v>1465</v>
      </c>
      <c r="J1106" s="3" t="s">
        <v>1474</v>
      </c>
      <c r="K1106" s="3" t="s">
        <v>1486</v>
      </c>
      <c r="L1106" s="3" t="s">
        <v>21</v>
      </c>
      <c r="M1106" s="3" t="s">
        <v>1497</v>
      </c>
      <c r="N1106" s="3">
        <v>336031</v>
      </c>
      <c r="P1106" s="3">
        <v>915418</v>
      </c>
      <c r="Q1106" s="4">
        <f t="shared" si="34"/>
        <v>46021</v>
      </c>
      <c r="R1106" s="5">
        <f t="shared" si="35"/>
        <v>336031</v>
      </c>
      <c r="S1106" s="5" t="str">
        <f>VLOOKUP(A1106,コード等整理!$A$3:$C$17,2,FALSE)</f>
        <v>PL</v>
      </c>
      <c r="T1106" s="3">
        <f>VLOOKUP(A1106,コード等整理!$A$3:$C$17,3,FALSE)</f>
        <v>80</v>
      </c>
    </row>
    <row r="1107" spans="1:20" x14ac:dyDescent="0.25">
      <c r="A1107" s="3" t="s">
        <v>22</v>
      </c>
      <c r="B1107" s="3" t="s">
        <v>395</v>
      </c>
      <c r="C1107" s="3">
        <v>0</v>
      </c>
      <c r="D1107" s="3" t="s">
        <v>404</v>
      </c>
      <c r="E1107" s="3" t="s">
        <v>408</v>
      </c>
      <c r="F1107" s="3" t="s">
        <v>404</v>
      </c>
      <c r="G1107" s="3" t="s">
        <v>417</v>
      </c>
      <c r="H1107" s="3" t="s">
        <v>421</v>
      </c>
      <c r="I1107" s="3" t="s">
        <v>1466</v>
      </c>
      <c r="J1107" s="3" t="s">
        <v>1473</v>
      </c>
      <c r="K1107" s="3" t="s">
        <v>1477</v>
      </c>
      <c r="L1107" s="3" t="s">
        <v>1491</v>
      </c>
      <c r="M1107" s="3" t="s">
        <v>1500</v>
      </c>
      <c r="N1107" s="3">
        <v>168963</v>
      </c>
      <c r="P1107" s="3">
        <v>2986616</v>
      </c>
      <c r="Q1107" s="4">
        <f t="shared" si="34"/>
        <v>46022</v>
      </c>
      <c r="R1107" s="5">
        <f t="shared" si="35"/>
        <v>168963</v>
      </c>
      <c r="S1107" s="5" t="str">
        <f>VLOOKUP(A1107,コード等整理!$A$3:$C$17,2,FALSE)</f>
        <v>BS</v>
      </c>
      <c r="T1107" s="3">
        <f>VLOOKUP(A1107,コード等整理!$A$3:$C$17,3,FALSE)</f>
        <v>10</v>
      </c>
    </row>
  </sheetData>
  <mergeCells count="2">
    <mergeCell ref="A1:P1"/>
    <mergeCell ref="Q1:T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3C37-A8DC-43D1-B37E-6FFD77AC35D3}">
  <dimension ref="A1:C17"/>
  <sheetViews>
    <sheetView workbookViewId="0">
      <selection activeCell="C4" sqref="C4:C17"/>
    </sheetView>
  </sheetViews>
  <sheetFormatPr defaultRowHeight="14.25" x14ac:dyDescent="0.45"/>
  <cols>
    <col min="1" max="2" width="15.86328125" style="1" customWidth="1"/>
    <col min="3" max="16384" width="9.06640625" style="1"/>
  </cols>
  <sheetData>
    <row r="1" spans="1:3" s="7" customFormat="1" x14ac:dyDescent="0.45">
      <c r="A1" s="7" t="s">
        <v>1507</v>
      </c>
      <c r="B1" s="7" t="s">
        <v>1512</v>
      </c>
      <c r="C1" s="7" t="s">
        <v>1512</v>
      </c>
    </row>
    <row r="2" spans="1:3" x14ac:dyDescent="0.45">
      <c r="A2" s="6" t="s">
        <v>0</v>
      </c>
      <c r="B2" s="6" t="s">
        <v>1509</v>
      </c>
      <c r="C2" s="6" t="s">
        <v>1508</v>
      </c>
    </row>
    <row r="3" spans="1:3" x14ac:dyDescent="0.45">
      <c r="A3" s="6" t="s">
        <v>22</v>
      </c>
      <c r="B3" s="6" t="s">
        <v>1510</v>
      </c>
      <c r="C3" s="8">
        <v>10</v>
      </c>
    </row>
    <row r="4" spans="1:3" x14ac:dyDescent="0.45">
      <c r="A4" s="6" t="s">
        <v>27</v>
      </c>
      <c r="B4" s="6" t="s">
        <v>1510</v>
      </c>
      <c r="C4" s="8">
        <f>C3+10</f>
        <v>20</v>
      </c>
    </row>
    <row r="5" spans="1:3" x14ac:dyDescent="0.45">
      <c r="A5" s="6" t="s">
        <v>26</v>
      </c>
      <c r="B5" s="6" t="s">
        <v>1510</v>
      </c>
      <c r="C5" s="8">
        <f t="shared" ref="C5:C17" si="0">C4+10</f>
        <v>30</v>
      </c>
    </row>
    <row r="6" spans="1:3" x14ac:dyDescent="0.45">
      <c r="A6" s="6" t="s">
        <v>28</v>
      </c>
      <c r="B6" s="6" t="s">
        <v>1510</v>
      </c>
      <c r="C6" s="8">
        <f t="shared" si="0"/>
        <v>40</v>
      </c>
    </row>
    <row r="7" spans="1:3" x14ac:dyDescent="0.45">
      <c r="A7" s="6" t="s">
        <v>16</v>
      </c>
      <c r="B7" s="6" t="s">
        <v>1510</v>
      </c>
      <c r="C7" s="8">
        <f t="shared" si="0"/>
        <v>50</v>
      </c>
    </row>
    <row r="8" spans="1:3" x14ac:dyDescent="0.45">
      <c r="A8" s="6" t="s">
        <v>25</v>
      </c>
      <c r="B8" s="6" t="s">
        <v>1510</v>
      </c>
      <c r="C8" s="8">
        <f t="shared" si="0"/>
        <v>60</v>
      </c>
    </row>
    <row r="9" spans="1:3" x14ac:dyDescent="0.45">
      <c r="A9" s="6" t="s">
        <v>30</v>
      </c>
      <c r="B9" s="6" t="s">
        <v>1511</v>
      </c>
      <c r="C9" s="8">
        <f t="shared" si="0"/>
        <v>70</v>
      </c>
    </row>
    <row r="10" spans="1:3" x14ac:dyDescent="0.45">
      <c r="A10" s="6" t="s">
        <v>29</v>
      </c>
      <c r="B10" s="6" t="s">
        <v>1511</v>
      </c>
      <c r="C10" s="8">
        <f t="shared" si="0"/>
        <v>80</v>
      </c>
    </row>
    <row r="11" spans="1:3" x14ac:dyDescent="0.45">
      <c r="A11" s="6" t="s">
        <v>18</v>
      </c>
      <c r="B11" s="6" t="s">
        <v>1511</v>
      </c>
      <c r="C11" s="8">
        <f t="shared" si="0"/>
        <v>90</v>
      </c>
    </row>
    <row r="12" spans="1:3" x14ac:dyDescent="0.45">
      <c r="A12" s="6" t="s">
        <v>19</v>
      </c>
      <c r="B12" s="6" t="s">
        <v>1511</v>
      </c>
      <c r="C12" s="8">
        <f t="shared" si="0"/>
        <v>100</v>
      </c>
    </row>
    <row r="13" spans="1:3" x14ac:dyDescent="0.45">
      <c r="A13" s="6" t="s">
        <v>20</v>
      </c>
      <c r="B13" s="6" t="s">
        <v>1511</v>
      </c>
      <c r="C13" s="8">
        <f t="shared" si="0"/>
        <v>110</v>
      </c>
    </row>
    <row r="14" spans="1:3" x14ac:dyDescent="0.45">
      <c r="A14" s="6" t="s">
        <v>21</v>
      </c>
      <c r="B14" s="6" t="s">
        <v>1511</v>
      </c>
      <c r="C14" s="8">
        <f t="shared" si="0"/>
        <v>120</v>
      </c>
    </row>
    <row r="15" spans="1:3" x14ac:dyDescent="0.45">
      <c r="A15" s="6" t="s">
        <v>23</v>
      </c>
      <c r="B15" s="6" t="s">
        <v>1511</v>
      </c>
      <c r="C15" s="8">
        <f t="shared" si="0"/>
        <v>130</v>
      </c>
    </row>
    <row r="16" spans="1:3" x14ac:dyDescent="0.45">
      <c r="A16" s="6" t="s">
        <v>24</v>
      </c>
      <c r="B16" s="6" t="s">
        <v>1511</v>
      </c>
      <c r="C16" s="8">
        <f t="shared" si="0"/>
        <v>140</v>
      </c>
    </row>
    <row r="17" spans="1:3" x14ac:dyDescent="0.45">
      <c r="A17" s="6" t="s">
        <v>17</v>
      </c>
      <c r="B17" s="6" t="s">
        <v>1511</v>
      </c>
      <c r="C17" s="8">
        <f t="shared" si="0"/>
        <v>150</v>
      </c>
    </row>
  </sheetData>
  <autoFilter ref="A2:C16" xr:uid="{7D963C37-A8DC-43D1-B37E-6FFD77AC35D3}">
    <sortState xmlns:xlrd2="http://schemas.microsoft.com/office/spreadsheetml/2017/richdata2" ref="A3:C16">
      <sortCondition ref="B2:B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Pivot</vt:lpstr>
      <vt:lpstr>総勘定元帳 (加工追加)</vt:lpstr>
      <vt:lpstr>コード等整理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宮本大樹</dc:creator>
  <cp:lastModifiedBy>大樹 宮本</cp:lastModifiedBy>
  <dcterms:created xsi:type="dcterms:W3CDTF">2025-05-08T19:45:55Z</dcterms:created>
  <dcterms:modified xsi:type="dcterms:W3CDTF">2025-05-08T20:40:24Z</dcterms:modified>
</cp:coreProperties>
</file>